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iron\Desktop\Rédactions\Article\"/>
    </mc:Choice>
  </mc:AlternateContent>
  <bookViews>
    <workbookView xWindow="0" yWindow="0" windowWidth="24000" windowHeight="10890"/>
  </bookViews>
  <sheets>
    <sheet name="Contexte" sheetId="10" r:id="rId1"/>
    <sheet name="Food intake" sheetId="2" r:id="rId2"/>
    <sheet name="BW" sheetId="1" r:id="rId3"/>
    <sheet name="Body composition" sheetId="4" r:id="rId4"/>
    <sheet name="HOMA-IR and OGTT" sheetId="3" r:id="rId5"/>
    <sheet name="Muscle protein" sheetId="5" r:id="rId6"/>
    <sheet name="Proteolysis and AKT-mTOR" sheetId="6" r:id="rId7"/>
    <sheet name="SCFAs and GPRs" sheetId="7" r:id="rId8"/>
    <sheet name="C.elegans" sheetId="8" r:id="rId9"/>
    <sheet name="Growth curves" sheetId="9" r:id="rId10"/>
  </sheets>
  <definedNames>
    <definedName name="_xlnm.Print_Area" localSheetId="0">Contexte!$L$11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5" l="1"/>
  <c r="B70" i="5"/>
  <c r="B69" i="5"/>
  <c r="AO105" i="9"/>
  <c r="AN105" i="9"/>
  <c r="AJ105" i="9"/>
  <c r="AI105" i="9"/>
  <c r="AE105" i="9"/>
  <c r="AD105" i="9"/>
  <c r="Z105" i="9"/>
  <c r="Y105" i="9"/>
  <c r="U105" i="9"/>
  <c r="T105" i="9"/>
  <c r="P105" i="9"/>
  <c r="O105" i="9"/>
  <c r="K105" i="9"/>
  <c r="J105" i="9"/>
  <c r="F105" i="9"/>
  <c r="E105" i="9"/>
  <c r="AO104" i="9"/>
  <c r="AN104" i="9"/>
  <c r="AJ104" i="9"/>
  <c r="AI104" i="9"/>
  <c r="AE104" i="9"/>
  <c r="AD104" i="9"/>
  <c r="Z104" i="9"/>
  <c r="Y104" i="9"/>
  <c r="U104" i="9"/>
  <c r="T104" i="9"/>
  <c r="P104" i="9"/>
  <c r="O104" i="9"/>
  <c r="K104" i="9"/>
  <c r="J104" i="9"/>
  <c r="F104" i="9"/>
  <c r="E104" i="9"/>
  <c r="AO103" i="9"/>
  <c r="AN103" i="9"/>
  <c r="AJ103" i="9"/>
  <c r="AI103" i="9"/>
  <c r="AE103" i="9"/>
  <c r="AD103" i="9"/>
  <c r="Z103" i="9"/>
  <c r="Y103" i="9"/>
  <c r="U103" i="9"/>
  <c r="T103" i="9"/>
  <c r="P103" i="9"/>
  <c r="O103" i="9"/>
  <c r="K103" i="9"/>
  <c r="J103" i="9"/>
  <c r="F103" i="9"/>
  <c r="E103" i="9"/>
  <c r="AO102" i="9"/>
  <c r="AN102" i="9"/>
  <c r="AJ102" i="9"/>
  <c r="AI102" i="9"/>
  <c r="AE102" i="9"/>
  <c r="AD102" i="9"/>
  <c r="Z102" i="9"/>
  <c r="Y102" i="9"/>
  <c r="U102" i="9"/>
  <c r="T102" i="9"/>
  <c r="P102" i="9"/>
  <c r="O102" i="9"/>
  <c r="K102" i="9"/>
  <c r="J102" i="9"/>
  <c r="F102" i="9"/>
  <c r="E102" i="9"/>
  <c r="AO101" i="9"/>
  <c r="AN101" i="9"/>
  <c r="AJ101" i="9"/>
  <c r="AI101" i="9"/>
  <c r="AE101" i="9"/>
  <c r="AD101" i="9"/>
  <c r="Z101" i="9"/>
  <c r="Y101" i="9"/>
  <c r="U101" i="9"/>
  <c r="T101" i="9"/>
  <c r="P101" i="9"/>
  <c r="O101" i="9"/>
  <c r="K101" i="9"/>
  <c r="J101" i="9"/>
  <c r="F101" i="9"/>
  <c r="E101" i="9"/>
  <c r="AO100" i="9"/>
  <c r="AN100" i="9"/>
  <c r="AJ100" i="9"/>
  <c r="AI100" i="9"/>
  <c r="AE100" i="9"/>
  <c r="AD100" i="9"/>
  <c r="Z100" i="9"/>
  <c r="Y100" i="9"/>
  <c r="U100" i="9"/>
  <c r="T100" i="9"/>
  <c r="P100" i="9"/>
  <c r="O100" i="9"/>
  <c r="K100" i="9"/>
  <c r="J100" i="9"/>
  <c r="F100" i="9"/>
  <c r="E100" i="9"/>
  <c r="AO99" i="9"/>
  <c r="AN99" i="9"/>
  <c r="AJ99" i="9"/>
  <c r="AI99" i="9"/>
  <c r="AE99" i="9"/>
  <c r="AD99" i="9"/>
  <c r="Z99" i="9"/>
  <c r="Y99" i="9"/>
  <c r="U99" i="9"/>
  <c r="T99" i="9"/>
  <c r="P99" i="9"/>
  <c r="O99" i="9"/>
  <c r="K99" i="9"/>
  <c r="J99" i="9"/>
  <c r="F99" i="9"/>
  <c r="E99" i="9"/>
  <c r="AO98" i="9"/>
  <c r="AN98" i="9"/>
  <c r="AJ98" i="9"/>
  <c r="AI98" i="9"/>
  <c r="AE98" i="9"/>
  <c r="AD98" i="9"/>
  <c r="Z98" i="9"/>
  <c r="Y98" i="9"/>
  <c r="U98" i="9"/>
  <c r="T98" i="9"/>
  <c r="P98" i="9"/>
  <c r="O98" i="9"/>
  <c r="K98" i="9"/>
  <c r="J98" i="9"/>
  <c r="F98" i="9"/>
  <c r="E98" i="9"/>
  <c r="AO97" i="9"/>
  <c r="AN97" i="9"/>
  <c r="AJ97" i="9"/>
  <c r="AI97" i="9"/>
  <c r="AE97" i="9"/>
  <c r="AD97" i="9"/>
  <c r="Z97" i="9"/>
  <c r="Y97" i="9"/>
  <c r="U97" i="9"/>
  <c r="T97" i="9"/>
  <c r="P97" i="9"/>
  <c r="O97" i="9"/>
  <c r="K97" i="9"/>
  <c r="J97" i="9"/>
  <c r="F97" i="9"/>
  <c r="E97" i="9"/>
  <c r="AO96" i="9"/>
  <c r="AN96" i="9"/>
  <c r="AJ96" i="9"/>
  <c r="AI96" i="9"/>
  <c r="AE96" i="9"/>
  <c r="AD96" i="9"/>
  <c r="Z96" i="9"/>
  <c r="Y96" i="9"/>
  <c r="U96" i="9"/>
  <c r="T96" i="9"/>
  <c r="P96" i="9"/>
  <c r="O96" i="9"/>
  <c r="K96" i="9"/>
  <c r="J96" i="9"/>
  <c r="F96" i="9"/>
  <c r="E96" i="9"/>
  <c r="AO95" i="9"/>
  <c r="AN95" i="9"/>
  <c r="AJ95" i="9"/>
  <c r="AI95" i="9"/>
  <c r="AE95" i="9"/>
  <c r="AD95" i="9"/>
  <c r="Z95" i="9"/>
  <c r="Y95" i="9"/>
  <c r="U95" i="9"/>
  <c r="T95" i="9"/>
  <c r="P95" i="9"/>
  <c r="O95" i="9"/>
  <c r="K95" i="9"/>
  <c r="J95" i="9"/>
  <c r="F95" i="9"/>
  <c r="E95" i="9"/>
  <c r="AO94" i="9"/>
  <c r="AN94" i="9"/>
  <c r="AJ94" i="9"/>
  <c r="AI94" i="9"/>
  <c r="AE94" i="9"/>
  <c r="AD94" i="9"/>
  <c r="Z94" i="9"/>
  <c r="Y94" i="9"/>
  <c r="U94" i="9"/>
  <c r="T94" i="9"/>
  <c r="P94" i="9"/>
  <c r="O94" i="9"/>
  <c r="K94" i="9"/>
  <c r="J94" i="9"/>
  <c r="F94" i="9"/>
  <c r="E94" i="9"/>
  <c r="AO93" i="9"/>
  <c r="AN93" i="9"/>
  <c r="AJ93" i="9"/>
  <c r="AI93" i="9"/>
  <c r="AE93" i="9"/>
  <c r="AD93" i="9"/>
  <c r="Z93" i="9"/>
  <c r="Y93" i="9"/>
  <c r="U93" i="9"/>
  <c r="T93" i="9"/>
  <c r="P93" i="9"/>
  <c r="O93" i="9"/>
  <c r="K93" i="9"/>
  <c r="J93" i="9"/>
  <c r="F93" i="9"/>
  <c r="E93" i="9"/>
  <c r="AO92" i="9"/>
  <c r="AN92" i="9"/>
  <c r="AJ92" i="9"/>
  <c r="AI92" i="9"/>
  <c r="AE92" i="9"/>
  <c r="AD92" i="9"/>
  <c r="Z92" i="9"/>
  <c r="Y92" i="9"/>
  <c r="U92" i="9"/>
  <c r="T92" i="9"/>
  <c r="P92" i="9"/>
  <c r="O92" i="9"/>
  <c r="K92" i="9"/>
  <c r="J92" i="9"/>
  <c r="F92" i="9"/>
  <c r="E92" i="9"/>
  <c r="AO91" i="9"/>
  <c r="AN91" i="9"/>
  <c r="AJ91" i="9"/>
  <c r="AI91" i="9"/>
  <c r="AE91" i="9"/>
  <c r="AD91" i="9"/>
  <c r="Z91" i="9"/>
  <c r="Y91" i="9"/>
  <c r="U91" i="9"/>
  <c r="T91" i="9"/>
  <c r="P91" i="9"/>
  <c r="O91" i="9"/>
  <c r="K91" i="9"/>
  <c r="J91" i="9"/>
  <c r="F91" i="9"/>
  <c r="E91" i="9"/>
  <c r="AO90" i="9"/>
  <c r="AN90" i="9"/>
  <c r="AJ90" i="9"/>
  <c r="AI90" i="9"/>
  <c r="AE90" i="9"/>
  <c r="AD90" i="9"/>
  <c r="Z90" i="9"/>
  <c r="Y90" i="9"/>
  <c r="U90" i="9"/>
  <c r="T90" i="9"/>
  <c r="P90" i="9"/>
  <c r="O90" i="9"/>
  <c r="K90" i="9"/>
  <c r="J90" i="9"/>
  <c r="F90" i="9"/>
  <c r="E90" i="9"/>
  <c r="AO89" i="9"/>
  <c r="AN89" i="9"/>
  <c r="AJ89" i="9"/>
  <c r="AI89" i="9"/>
  <c r="AE89" i="9"/>
  <c r="AD89" i="9"/>
  <c r="Z89" i="9"/>
  <c r="Y89" i="9"/>
  <c r="U89" i="9"/>
  <c r="T89" i="9"/>
  <c r="P89" i="9"/>
  <c r="O89" i="9"/>
  <c r="K89" i="9"/>
  <c r="J89" i="9"/>
  <c r="F89" i="9"/>
  <c r="E89" i="9"/>
  <c r="AO88" i="9"/>
  <c r="AN88" i="9"/>
  <c r="AJ88" i="9"/>
  <c r="AI88" i="9"/>
  <c r="AE88" i="9"/>
  <c r="AD88" i="9"/>
  <c r="Z88" i="9"/>
  <c r="Y88" i="9"/>
  <c r="U88" i="9"/>
  <c r="T88" i="9"/>
  <c r="P88" i="9"/>
  <c r="O88" i="9"/>
  <c r="K88" i="9"/>
  <c r="J88" i="9"/>
  <c r="F88" i="9"/>
  <c r="E88" i="9"/>
  <c r="AO87" i="9"/>
  <c r="AN87" i="9"/>
  <c r="AJ87" i="9"/>
  <c r="AI87" i="9"/>
  <c r="AE87" i="9"/>
  <c r="AD87" i="9"/>
  <c r="Z87" i="9"/>
  <c r="Y87" i="9"/>
  <c r="U87" i="9"/>
  <c r="T87" i="9"/>
  <c r="P87" i="9"/>
  <c r="O87" i="9"/>
  <c r="K87" i="9"/>
  <c r="J87" i="9"/>
  <c r="F87" i="9"/>
  <c r="E87" i="9"/>
  <c r="AO86" i="9"/>
  <c r="AN86" i="9"/>
  <c r="AJ86" i="9"/>
  <c r="AI86" i="9"/>
  <c r="AE86" i="9"/>
  <c r="AD86" i="9"/>
  <c r="Z86" i="9"/>
  <c r="Y86" i="9"/>
  <c r="U86" i="9"/>
  <c r="T86" i="9"/>
  <c r="P86" i="9"/>
  <c r="O86" i="9"/>
  <c r="K86" i="9"/>
  <c r="J86" i="9"/>
  <c r="F86" i="9"/>
  <c r="E86" i="9"/>
  <c r="AO85" i="9"/>
  <c r="AN85" i="9"/>
  <c r="AJ85" i="9"/>
  <c r="AI85" i="9"/>
  <c r="AE85" i="9"/>
  <c r="AD85" i="9"/>
  <c r="Z85" i="9"/>
  <c r="Y85" i="9"/>
  <c r="U85" i="9"/>
  <c r="T85" i="9"/>
  <c r="P85" i="9"/>
  <c r="O85" i="9"/>
  <c r="K85" i="9"/>
  <c r="J85" i="9"/>
  <c r="F85" i="9"/>
  <c r="E85" i="9"/>
  <c r="AO84" i="9"/>
  <c r="AN84" i="9"/>
  <c r="AJ84" i="9"/>
  <c r="AI84" i="9"/>
  <c r="AE84" i="9"/>
  <c r="AD84" i="9"/>
  <c r="Z84" i="9"/>
  <c r="Y84" i="9"/>
  <c r="U84" i="9"/>
  <c r="T84" i="9"/>
  <c r="P84" i="9"/>
  <c r="O84" i="9"/>
  <c r="K84" i="9"/>
  <c r="J84" i="9"/>
  <c r="F84" i="9"/>
  <c r="E84" i="9"/>
  <c r="AO83" i="9"/>
  <c r="AN83" i="9"/>
  <c r="AJ83" i="9"/>
  <c r="AI83" i="9"/>
  <c r="AE83" i="9"/>
  <c r="AD83" i="9"/>
  <c r="Z83" i="9"/>
  <c r="Y83" i="9"/>
  <c r="U83" i="9"/>
  <c r="T83" i="9"/>
  <c r="P83" i="9"/>
  <c r="O83" i="9"/>
  <c r="K83" i="9"/>
  <c r="J83" i="9"/>
  <c r="F83" i="9"/>
  <c r="E83" i="9"/>
  <c r="AO82" i="9"/>
  <c r="AN82" i="9"/>
  <c r="AJ82" i="9"/>
  <c r="AI82" i="9"/>
  <c r="AE82" i="9"/>
  <c r="AD82" i="9"/>
  <c r="Z82" i="9"/>
  <c r="Y82" i="9"/>
  <c r="U82" i="9"/>
  <c r="T82" i="9"/>
  <c r="P82" i="9"/>
  <c r="O82" i="9"/>
  <c r="K82" i="9"/>
  <c r="J82" i="9"/>
  <c r="F82" i="9"/>
  <c r="E82" i="9"/>
  <c r="AO81" i="9"/>
  <c r="AN81" i="9"/>
  <c r="AJ81" i="9"/>
  <c r="AI81" i="9"/>
  <c r="AE81" i="9"/>
  <c r="AD81" i="9"/>
  <c r="Z81" i="9"/>
  <c r="Y81" i="9"/>
  <c r="U81" i="9"/>
  <c r="T81" i="9"/>
  <c r="P81" i="9"/>
  <c r="O81" i="9"/>
  <c r="K81" i="9"/>
  <c r="J81" i="9"/>
  <c r="F81" i="9"/>
  <c r="E81" i="9"/>
  <c r="AO80" i="9"/>
  <c r="AN80" i="9"/>
  <c r="AJ80" i="9"/>
  <c r="AI80" i="9"/>
  <c r="AE80" i="9"/>
  <c r="AD80" i="9"/>
  <c r="Z80" i="9"/>
  <c r="Y80" i="9"/>
  <c r="U80" i="9"/>
  <c r="T80" i="9"/>
  <c r="P80" i="9"/>
  <c r="O80" i="9"/>
  <c r="K80" i="9"/>
  <c r="J80" i="9"/>
  <c r="F80" i="9"/>
  <c r="E80" i="9"/>
  <c r="AO79" i="9"/>
  <c r="AN79" i="9"/>
  <c r="AJ79" i="9"/>
  <c r="AI79" i="9"/>
  <c r="AE79" i="9"/>
  <c r="AD79" i="9"/>
  <c r="Z79" i="9"/>
  <c r="Y79" i="9"/>
  <c r="U79" i="9"/>
  <c r="T79" i="9"/>
  <c r="P79" i="9"/>
  <c r="O79" i="9"/>
  <c r="K79" i="9"/>
  <c r="J79" i="9"/>
  <c r="F79" i="9"/>
  <c r="E79" i="9"/>
  <c r="AO78" i="9"/>
  <c r="AN78" i="9"/>
  <c r="AJ78" i="9"/>
  <c r="AI78" i="9"/>
  <c r="AE78" i="9"/>
  <c r="AD78" i="9"/>
  <c r="Z78" i="9"/>
  <c r="Y78" i="9"/>
  <c r="U78" i="9"/>
  <c r="T78" i="9"/>
  <c r="P78" i="9"/>
  <c r="O78" i="9"/>
  <c r="K78" i="9"/>
  <c r="J78" i="9"/>
  <c r="F78" i="9"/>
  <c r="E78" i="9"/>
  <c r="AO77" i="9"/>
  <c r="AN77" i="9"/>
  <c r="AJ77" i="9"/>
  <c r="AI77" i="9"/>
  <c r="AE77" i="9"/>
  <c r="AD77" i="9"/>
  <c r="Z77" i="9"/>
  <c r="Y77" i="9"/>
  <c r="U77" i="9"/>
  <c r="T77" i="9"/>
  <c r="P77" i="9"/>
  <c r="O77" i="9"/>
  <c r="K77" i="9"/>
  <c r="J77" i="9"/>
  <c r="F77" i="9"/>
  <c r="E77" i="9"/>
  <c r="AO76" i="9"/>
  <c r="AN76" i="9"/>
  <c r="AJ76" i="9"/>
  <c r="AI76" i="9"/>
  <c r="AE76" i="9"/>
  <c r="AD76" i="9"/>
  <c r="Z76" i="9"/>
  <c r="Y76" i="9"/>
  <c r="U76" i="9"/>
  <c r="T76" i="9"/>
  <c r="P76" i="9"/>
  <c r="O76" i="9"/>
  <c r="K76" i="9"/>
  <c r="J76" i="9"/>
  <c r="F76" i="9"/>
  <c r="E76" i="9"/>
  <c r="AO75" i="9"/>
  <c r="AN75" i="9"/>
  <c r="AJ75" i="9"/>
  <c r="AI75" i="9"/>
  <c r="AE75" i="9"/>
  <c r="AD75" i="9"/>
  <c r="Z75" i="9"/>
  <c r="Y75" i="9"/>
  <c r="U75" i="9"/>
  <c r="T75" i="9"/>
  <c r="P75" i="9"/>
  <c r="O75" i="9"/>
  <c r="K75" i="9"/>
  <c r="J75" i="9"/>
  <c r="F75" i="9"/>
  <c r="E75" i="9"/>
  <c r="AO74" i="9"/>
  <c r="AN74" i="9"/>
  <c r="AJ74" i="9"/>
  <c r="AI74" i="9"/>
  <c r="AE74" i="9"/>
  <c r="AD74" i="9"/>
  <c r="Z74" i="9"/>
  <c r="Y74" i="9"/>
  <c r="U74" i="9"/>
  <c r="T74" i="9"/>
  <c r="P74" i="9"/>
  <c r="O74" i="9"/>
  <c r="K74" i="9"/>
  <c r="J74" i="9"/>
  <c r="F74" i="9"/>
  <c r="E74" i="9"/>
  <c r="AO73" i="9"/>
  <c r="AN73" i="9"/>
  <c r="AJ73" i="9"/>
  <c r="AI73" i="9"/>
  <c r="AE73" i="9"/>
  <c r="AD73" i="9"/>
  <c r="Z73" i="9"/>
  <c r="Y73" i="9"/>
  <c r="U73" i="9"/>
  <c r="T73" i="9"/>
  <c r="P73" i="9"/>
  <c r="O73" i="9"/>
  <c r="K73" i="9"/>
  <c r="J73" i="9"/>
  <c r="F73" i="9"/>
  <c r="E73" i="9"/>
  <c r="AO72" i="9"/>
  <c r="AN72" i="9"/>
  <c r="AJ72" i="9"/>
  <c r="AI72" i="9"/>
  <c r="AE72" i="9"/>
  <c r="AD72" i="9"/>
  <c r="Z72" i="9"/>
  <c r="Y72" i="9"/>
  <c r="U72" i="9"/>
  <c r="T72" i="9"/>
  <c r="P72" i="9"/>
  <c r="O72" i="9"/>
  <c r="K72" i="9"/>
  <c r="J72" i="9"/>
  <c r="F72" i="9"/>
  <c r="E72" i="9"/>
  <c r="AO71" i="9"/>
  <c r="AN71" i="9"/>
  <c r="AJ71" i="9"/>
  <c r="AI71" i="9"/>
  <c r="AE71" i="9"/>
  <c r="AD71" i="9"/>
  <c r="Z71" i="9"/>
  <c r="Y71" i="9"/>
  <c r="U71" i="9"/>
  <c r="T71" i="9"/>
  <c r="P71" i="9"/>
  <c r="O71" i="9"/>
  <c r="K71" i="9"/>
  <c r="J71" i="9"/>
  <c r="F71" i="9"/>
  <c r="E71" i="9"/>
  <c r="AO70" i="9"/>
  <c r="AN70" i="9"/>
  <c r="AJ70" i="9"/>
  <c r="AI70" i="9"/>
  <c r="AE70" i="9"/>
  <c r="AD70" i="9"/>
  <c r="Z70" i="9"/>
  <c r="Y70" i="9"/>
  <c r="U70" i="9"/>
  <c r="T70" i="9"/>
  <c r="P70" i="9"/>
  <c r="O70" i="9"/>
  <c r="K70" i="9"/>
  <c r="J70" i="9"/>
  <c r="F70" i="9"/>
  <c r="E70" i="9"/>
  <c r="AO69" i="9"/>
  <c r="AN69" i="9"/>
  <c r="AJ69" i="9"/>
  <c r="AI69" i="9"/>
  <c r="AE69" i="9"/>
  <c r="AD69" i="9"/>
  <c r="Z69" i="9"/>
  <c r="Y69" i="9"/>
  <c r="U69" i="9"/>
  <c r="T69" i="9"/>
  <c r="P69" i="9"/>
  <c r="O69" i="9"/>
  <c r="K69" i="9"/>
  <c r="J69" i="9"/>
  <c r="F69" i="9"/>
  <c r="E69" i="9"/>
  <c r="AO68" i="9"/>
  <c r="AN68" i="9"/>
  <c r="AJ68" i="9"/>
  <c r="AI68" i="9"/>
  <c r="AE68" i="9"/>
  <c r="AD68" i="9"/>
  <c r="Z68" i="9"/>
  <c r="Y68" i="9"/>
  <c r="U68" i="9"/>
  <c r="T68" i="9"/>
  <c r="P68" i="9"/>
  <c r="O68" i="9"/>
  <c r="K68" i="9"/>
  <c r="J68" i="9"/>
  <c r="F68" i="9"/>
  <c r="E68" i="9"/>
  <c r="AO67" i="9"/>
  <c r="AN67" i="9"/>
  <c r="AJ67" i="9"/>
  <c r="AI67" i="9"/>
  <c r="AE67" i="9"/>
  <c r="AD67" i="9"/>
  <c r="Z67" i="9"/>
  <c r="Y67" i="9"/>
  <c r="U67" i="9"/>
  <c r="T67" i="9"/>
  <c r="P67" i="9"/>
  <c r="O67" i="9"/>
  <c r="K67" i="9"/>
  <c r="J67" i="9"/>
  <c r="F67" i="9"/>
  <c r="E67" i="9"/>
  <c r="AO66" i="9"/>
  <c r="AN66" i="9"/>
  <c r="AJ66" i="9"/>
  <c r="AI66" i="9"/>
  <c r="AE66" i="9"/>
  <c r="AD66" i="9"/>
  <c r="Z66" i="9"/>
  <c r="Y66" i="9"/>
  <c r="U66" i="9"/>
  <c r="T66" i="9"/>
  <c r="P66" i="9"/>
  <c r="O66" i="9"/>
  <c r="K66" i="9"/>
  <c r="J66" i="9"/>
  <c r="F66" i="9"/>
  <c r="E66" i="9"/>
  <c r="AO65" i="9"/>
  <c r="AN65" i="9"/>
  <c r="AJ65" i="9"/>
  <c r="AI65" i="9"/>
  <c r="AE65" i="9"/>
  <c r="AD65" i="9"/>
  <c r="Z65" i="9"/>
  <c r="Y65" i="9"/>
  <c r="U65" i="9"/>
  <c r="T65" i="9"/>
  <c r="P65" i="9"/>
  <c r="O65" i="9"/>
  <c r="K65" i="9"/>
  <c r="J65" i="9"/>
  <c r="F65" i="9"/>
  <c r="E65" i="9"/>
  <c r="AO64" i="9"/>
  <c r="AN64" i="9"/>
  <c r="AJ64" i="9"/>
  <c r="AI64" i="9"/>
  <c r="AE64" i="9"/>
  <c r="AD64" i="9"/>
  <c r="Z64" i="9"/>
  <c r="Y64" i="9"/>
  <c r="U64" i="9"/>
  <c r="T64" i="9"/>
  <c r="P64" i="9"/>
  <c r="O64" i="9"/>
  <c r="K64" i="9"/>
  <c r="J64" i="9"/>
  <c r="F64" i="9"/>
  <c r="E64" i="9"/>
  <c r="AO63" i="9"/>
  <c r="AN63" i="9"/>
  <c r="AJ63" i="9"/>
  <c r="AI63" i="9"/>
  <c r="AE63" i="9"/>
  <c r="AD63" i="9"/>
  <c r="Z63" i="9"/>
  <c r="Y63" i="9"/>
  <c r="U63" i="9"/>
  <c r="T63" i="9"/>
  <c r="P63" i="9"/>
  <c r="O63" i="9"/>
  <c r="K63" i="9"/>
  <c r="J63" i="9"/>
  <c r="F63" i="9"/>
  <c r="E63" i="9"/>
  <c r="AO62" i="9"/>
  <c r="AN62" i="9"/>
  <c r="AJ62" i="9"/>
  <c r="AI62" i="9"/>
  <c r="AE62" i="9"/>
  <c r="AD62" i="9"/>
  <c r="Z62" i="9"/>
  <c r="Y62" i="9"/>
  <c r="U62" i="9"/>
  <c r="T62" i="9"/>
  <c r="P62" i="9"/>
  <c r="O62" i="9"/>
  <c r="K62" i="9"/>
  <c r="J62" i="9"/>
  <c r="F62" i="9"/>
  <c r="E62" i="9"/>
  <c r="AO61" i="9"/>
  <c r="AN61" i="9"/>
  <c r="AJ61" i="9"/>
  <c r="AI61" i="9"/>
  <c r="AE61" i="9"/>
  <c r="AD61" i="9"/>
  <c r="Z61" i="9"/>
  <c r="Y61" i="9"/>
  <c r="U61" i="9"/>
  <c r="T61" i="9"/>
  <c r="P61" i="9"/>
  <c r="O61" i="9"/>
  <c r="K61" i="9"/>
  <c r="J61" i="9"/>
  <c r="F61" i="9"/>
  <c r="E61" i="9"/>
  <c r="AO60" i="9"/>
  <c r="AN60" i="9"/>
  <c r="AJ60" i="9"/>
  <c r="AI60" i="9"/>
  <c r="AE60" i="9"/>
  <c r="AD60" i="9"/>
  <c r="Z60" i="9"/>
  <c r="Y60" i="9"/>
  <c r="U60" i="9"/>
  <c r="T60" i="9"/>
  <c r="P60" i="9"/>
  <c r="O60" i="9"/>
  <c r="K60" i="9"/>
  <c r="J60" i="9"/>
  <c r="F60" i="9"/>
  <c r="E60" i="9"/>
  <c r="AO59" i="9"/>
  <c r="AN59" i="9"/>
  <c r="AJ59" i="9"/>
  <c r="AI59" i="9"/>
  <c r="AE59" i="9"/>
  <c r="AD59" i="9"/>
  <c r="Z59" i="9"/>
  <c r="Y59" i="9"/>
  <c r="U59" i="9"/>
  <c r="T59" i="9"/>
  <c r="P59" i="9"/>
  <c r="O59" i="9"/>
  <c r="K59" i="9"/>
  <c r="J59" i="9"/>
  <c r="F59" i="9"/>
  <c r="E59" i="9"/>
  <c r="AO58" i="9"/>
  <c r="AN58" i="9"/>
  <c r="AJ58" i="9"/>
  <c r="AI58" i="9"/>
  <c r="AE58" i="9"/>
  <c r="AD58" i="9"/>
  <c r="Z58" i="9"/>
  <c r="Y58" i="9"/>
  <c r="U58" i="9"/>
  <c r="T58" i="9"/>
  <c r="P58" i="9"/>
  <c r="O58" i="9"/>
  <c r="K58" i="9"/>
  <c r="J58" i="9"/>
  <c r="F58" i="9"/>
  <c r="E58" i="9"/>
  <c r="AO57" i="9"/>
  <c r="AN57" i="9"/>
  <c r="AJ57" i="9"/>
  <c r="AI57" i="9"/>
  <c r="AE57" i="9"/>
  <c r="AD57" i="9"/>
  <c r="Z57" i="9"/>
  <c r="Y57" i="9"/>
  <c r="U57" i="9"/>
  <c r="T57" i="9"/>
  <c r="P57" i="9"/>
  <c r="O57" i="9"/>
  <c r="K57" i="9"/>
  <c r="J57" i="9"/>
  <c r="F57" i="9"/>
  <c r="E57" i="9"/>
  <c r="AO53" i="9"/>
  <c r="AN53" i="9"/>
  <c r="AJ53" i="9"/>
  <c r="AI53" i="9"/>
  <c r="AE53" i="9"/>
  <c r="AD53" i="9"/>
  <c r="Z53" i="9"/>
  <c r="Y53" i="9"/>
  <c r="U53" i="9"/>
  <c r="T53" i="9"/>
  <c r="P53" i="9"/>
  <c r="O53" i="9"/>
  <c r="K53" i="9"/>
  <c r="J53" i="9"/>
  <c r="F53" i="9"/>
  <c r="E53" i="9"/>
  <c r="AO52" i="9"/>
  <c r="AN52" i="9"/>
  <c r="AJ52" i="9"/>
  <c r="AI52" i="9"/>
  <c r="AE52" i="9"/>
  <c r="AD52" i="9"/>
  <c r="Z52" i="9"/>
  <c r="Y52" i="9"/>
  <c r="U52" i="9"/>
  <c r="T52" i="9"/>
  <c r="P52" i="9"/>
  <c r="O52" i="9"/>
  <c r="K52" i="9"/>
  <c r="J52" i="9"/>
  <c r="F52" i="9"/>
  <c r="E52" i="9"/>
  <c r="AO51" i="9"/>
  <c r="AN51" i="9"/>
  <c r="AJ51" i="9"/>
  <c r="AI51" i="9"/>
  <c r="AE51" i="9"/>
  <c r="AD51" i="9"/>
  <c r="Z51" i="9"/>
  <c r="Y51" i="9"/>
  <c r="U51" i="9"/>
  <c r="T51" i="9"/>
  <c r="P51" i="9"/>
  <c r="O51" i="9"/>
  <c r="K51" i="9"/>
  <c r="J51" i="9"/>
  <c r="F51" i="9"/>
  <c r="E51" i="9"/>
  <c r="AO50" i="9"/>
  <c r="AN50" i="9"/>
  <c r="AJ50" i="9"/>
  <c r="AI50" i="9"/>
  <c r="AE50" i="9"/>
  <c r="AD50" i="9"/>
  <c r="Z50" i="9"/>
  <c r="Y50" i="9"/>
  <c r="U50" i="9"/>
  <c r="T50" i="9"/>
  <c r="P50" i="9"/>
  <c r="O50" i="9"/>
  <c r="K50" i="9"/>
  <c r="J50" i="9"/>
  <c r="F50" i="9"/>
  <c r="E50" i="9"/>
  <c r="AO49" i="9"/>
  <c r="AN49" i="9"/>
  <c r="AJ49" i="9"/>
  <c r="AI49" i="9"/>
  <c r="AE49" i="9"/>
  <c r="AD49" i="9"/>
  <c r="Z49" i="9"/>
  <c r="Y49" i="9"/>
  <c r="U49" i="9"/>
  <c r="T49" i="9"/>
  <c r="P49" i="9"/>
  <c r="O49" i="9"/>
  <c r="K49" i="9"/>
  <c r="J49" i="9"/>
  <c r="F49" i="9"/>
  <c r="E49" i="9"/>
  <c r="AO48" i="9"/>
  <c r="AN48" i="9"/>
  <c r="AJ48" i="9"/>
  <c r="AI48" i="9"/>
  <c r="AE48" i="9"/>
  <c r="AD48" i="9"/>
  <c r="Z48" i="9"/>
  <c r="Y48" i="9"/>
  <c r="U48" i="9"/>
  <c r="T48" i="9"/>
  <c r="P48" i="9"/>
  <c r="O48" i="9"/>
  <c r="K48" i="9"/>
  <c r="J48" i="9"/>
  <c r="F48" i="9"/>
  <c r="E48" i="9"/>
  <c r="AO47" i="9"/>
  <c r="AN47" i="9"/>
  <c r="AJ47" i="9"/>
  <c r="AI47" i="9"/>
  <c r="AE47" i="9"/>
  <c r="AD47" i="9"/>
  <c r="Z47" i="9"/>
  <c r="Y47" i="9"/>
  <c r="U47" i="9"/>
  <c r="T47" i="9"/>
  <c r="P47" i="9"/>
  <c r="O47" i="9"/>
  <c r="K47" i="9"/>
  <c r="J47" i="9"/>
  <c r="F47" i="9"/>
  <c r="E47" i="9"/>
  <c r="AO46" i="9"/>
  <c r="AN46" i="9"/>
  <c r="AJ46" i="9"/>
  <c r="AI46" i="9"/>
  <c r="AE46" i="9"/>
  <c r="AD46" i="9"/>
  <c r="Z46" i="9"/>
  <c r="Y46" i="9"/>
  <c r="U46" i="9"/>
  <c r="T46" i="9"/>
  <c r="P46" i="9"/>
  <c r="O46" i="9"/>
  <c r="K46" i="9"/>
  <c r="J46" i="9"/>
  <c r="F46" i="9"/>
  <c r="E46" i="9"/>
  <c r="AO45" i="9"/>
  <c r="AN45" i="9"/>
  <c r="AJ45" i="9"/>
  <c r="AI45" i="9"/>
  <c r="AE45" i="9"/>
  <c r="AD45" i="9"/>
  <c r="Z45" i="9"/>
  <c r="Y45" i="9"/>
  <c r="U45" i="9"/>
  <c r="T45" i="9"/>
  <c r="P45" i="9"/>
  <c r="O45" i="9"/>
  <c r="K45" i="9"/>
  <c r="J45" i="9"/>
  <c r="F45" i="9"/>
  <c r="E45" i="9"/>
  <c r="AO44" i="9"/>
  <c r="AN44" i="9"/>
  <c r="AJ44" i="9"/>
  <c r="AI44" i="9"/>
  <c r="AE44" i="9"/>
  <c r="AD44" i="9"/>
  <c r="Z44" i="9"/>
  <c r="Y44" i="9"/>
  <c r="U44" i="9"/>
  <c r="T44" i="9"/>
  <c r="P44" i="9"/>
  <c r="O44" i="9"/>
  <c r="K44" i="9"/>
  <c r="J44" i="9"/>
  <c r="F44" i="9"/>
  <c r="E44" i="9"/>
  <c r="AO43" i="9"/>
  <c r="AN43" i="9"/>
  <c r="AJ43" i="9"/>
  <c r="AI43" i="9"/>
  <c r="AE43" i="9"/>
  <c r="AD43" i="9"/>
  <c r="Z43" i="9"/>
  <c r="Y43" i="9"/>
  <c r="U43" i="9"/>
  <c r="T43" i="9"/>
  <c r="P43" i="9"/>
  <c r="O43" i="9"/>
  <c r="K43" i="9"/>
  <c r="J43" i="9"/>
  <c r="F43" i="9"/>
  <c r="E43" i="9"/>
  <c r="AO42" i="9"/>
  <c r="AN42" i="9"/>
  <c r="AJ42" i="9"/>
  <c r="AI42" i="9"/>
  <c r="AE42" i="9"/>
  <c r="AD42" i="9"/>
  <c r="Z42" i="9"/>
  <c r="Y42" i="9"/>
  <c r="U42" i="9"/>
  <c r="T42" i="9"/>
  <c r="P42" i="9"/>
  <c r="O42" i="9"/>
  <c r="K42" i="9"/>
  <c r="J42" i="9"/>
  <c r="F42" i="9"/>
  <c r="E42" i="9"/>
  <c r="AO41" i="9"/>
  <c r="AN41" i="9"/>
  <c r="AJ41" i="9"/>
  <c r="AI41" i="9"/>
  <c r="AE41" i="9"/>
  <c r="AD41" i="9"/>
  <c r="Z41" i="9"/>
  <c r="Y41" i="9"/>
  <c r="U41" i="9"/>
  <c r="T41" i="9"/>
  <c r="P41" i="9"/>
  <c r="O41" i="9"/>
  <c r="K41" i="9"/>
  <c r="J41" i="9"/>
  <c r="F41" i="9"/>
  <c r="E41" i="9"/>
  <c r="AO40" i="9"/>
  <c r="AN40" i="9"/>
  <c r="AJ40" i="9"/>
  <c r="AI40" i="9"/>
  <c r="AE40" i="9"/>
  <c r="AD40" i="9"/>
  <c r="Z40" i="9"/>
  <c r="Y40" i="9"/>
  <c r="U40" i="9"/>
  <c r="T40" i="9"/>
  <c r="P40" i="9"/>
  <c r="O40" i="9"/>
  <c r="K40" i="9"/>
  <c r="J40" i="9"/>
  <c r="F40" i="9"/>
  <c r="E40" i="9"/>
  <c r="AO39" i="9"/>
  <c r="AN39" i="9"/>
  <c r="AJ39" i="9"/>
  <c r="AI39" i="9"/>
  <c r="AE39" i="9"/>
  <c r="AD39" i="9"/>
  <c r="Z39" i="9"/>
  <c r="Y39" i="9"/>
  <c r="U39" i="9"/>
  <c r="T39" i="9"/>
  <c r="P39" i="9"/>
  <c r="O39" i="9"/>
  <c r="K39" i="9"/>
  <c r="J39" i="9"/>
  <c r="F39" i="9"/>
  <c r="E39" i="9"/>
  <c r="AO38" i="9"/>
  <c r="AN38" i="9"/>
  <c r="AJ38" i="9"/>
  <c r="AI38" i="9"/>
  <c r="AE38" i="9"/>
  <c r="AD38" i="9"/>
  <c r="Z38" i="9"/>
  <c r="Y38" i="9"/>
  <c r="U38" i="9"/>
  <c r="T38" i="9"/>
  <c r="P38" i="9"/>
  <c r="O38" i="9"/>
  <c r="K38" i="9"/>
  <c r="J38" i="9"/>
  <c r="F38" i="9"/>
  <c r="E38" i="9"/>
  <c r="AO37" i="9"/>
  <c r="AN37" i="9"/>
  <c r="AJ37" i="9"/>
  <c r="AI37" i="9"/>
  <c r="AE37" i="9"/>
  <c r="AD37" i="9"/>
  <c r="Z37" i="9"/>
  <c r="Y37" i="9"/>
  <c r="U37" i="9"/>
  <c r="T37" i="9"/>
  <c r="P37" i="9"/>
  <c r="O37" i="9"/>
  <c r="K37" i="9"/>
  <c r="J37" i="9"/>
  <c r="F37" i="9"/>
  <c r="E37" i="9"/>
  <c r="AO36" i="9"/>
  <c r="AN36" i="9"/>
  <c r="AJ36" i="9"/>
  <c r="AI36" i="9"/>
  <c r="AE36" i="9"/>
  <c r="AD36" i="9"/>
  <c r="Z36" i="9"/>
  <c r="Y36" i="9"/>
  <c r="U36" i="9"/>
  <c r="T36" i="9"/>
  <c r="P36" i="9"/>
  <c r="O36" i="9"/>
  <c r="K36" i="9"/>
  <c r="J36" i="9"/>
  <c r="F36" i="9"/>
  <c r="E36" i="9"/>
  <c r="AO35" i="9"/>
  <c r="AN35" i="9"/>
  <c r="AJ35" i="9"/>
  <c r="AI35" i="9"/>
  <c r="AE35" i="9"/>
  <c r="AD35" i="9"/>
  <c r="Z35" i="9"/>
  <c r="Y35" i="9"/>
  <c r="U35" i="9"/>
  <c r="T35" i="9"/>
  <c r="P35" i="9"/>
  <c r="O35" i="9"/>
  <c r="K35" i="9"/>
  <c r="J35" i="9"/>
  <c r="F35" i="9"/>
  <c r="E35" i="9"/>
  <c r="AO34" i="9"/>
  <c r="AN34" i="9"/>
  <c r="AJ34" i="9"/>
  <c r="AI34" i="9"/>
  <c r="AE34" i="9"/>
  <c r="AD34" i="9"/>
  <c r="Z34" i="9"/>
  <c r="Y34" i="9"/>
  <c r="U34" i="9"/>
  <c r="T34" i="9"/>
  <c r="P34" i="9"/>
  <c r="O34" i="9"/>
  <c r="K34" i="9"/>
  <c r="J34" i="9"/>
  <c r="F34" i="9"/>
  <c r="E34" i="9"/>
  <c r="AO33" i="9"/>
  <c r="AN33" i="9"/>
  <c r="AJ33" i="9"/>
  <c r="AI33" i="9"/>
  <c r="AE33" i="9"/>
  <c r="AD33" i="9"/>
  <c r="Z33" i="9"/>
  <c r="Y33" i="9"/>
  <c r="U33" i="9"/>
  <c r="T33" i="9"/>
  <c r="P33" i="9"/>
  <c r="O33" i="9"/>
  <c r="K33" i="9"/>
  <c r="J33" i="9"/>
  <c r="F33" i="9"/>
  <c r="E33" i="9"/>
  <c r="AO32" i="9"/>
  <c r="AN32" i="9"/>
  <c r="AJ32" i="9"/>
  <c r="AI32" i="9"/>
  <c r="AE32" i="9"/>
  <c r="AD32" i="9"/>
  <c r="Z32" i="9"/>
  <c r="Y32" i="9"/>
  <c r="U32" i="9"/>
  <c r="T32" i="9"/>
  <c r="P32" i="9"/>
  <c r="O32" i="9"/>
  <c r="K32" i="9"/>
  <c r="J32" i="9"/>
  <c r="F32" i="9"/>
  <c r="E32" i="9"/>
  <c r="AO31" i="9"/>
  <c r="AN31" i="9"/>
  <c r="AJ31" i="9"/>
  <c r="AI31" i="9"/>
  <c r="AE31" i="9"/>
  <c r="AD31" i="9"/>
  <c r="Z31" i="9"/>
  <c r="Y31" i="9"/>
  <c r="U31" i="9"/>
  <c r="T31" i="9"/>
  <c r="P31" i="9"/>
  <c r="O31" i="9"/>
  <c r="K31" i="9"/>
  <c r="J31" i="9"/>
  <c r="F31" i="9"/>
  <c r="E31" i="9"/>
  <c r="AO30" i="9"/>
  <c r="AN30" i="9"/>
  <c r="AJ30" i="9"/>
  <c r="AI30" i="9"/>
  <c r="AE30" i="9"/>
  <c r="AD30" i="9"/>
  <c r="Z30" i="9"/>
  <c r="Y30" i="9"/>
  <c r="U30" i="9"/>
  <c r="T30" i="9"/>
  <c r="P30" i="9"/>
  <c r="O30" i="9"/>
  <c r="K30" i="9"/>
  <c r="J30" i="9"/>
  <c r="F30" i="9"/>
  <c r="E30" i="9"/>
  <c r="AO29" i="9"/>
  <c r="AN29" i="9"/>
  <c r="AJ29" i="9"/>
  <c r="AI29" i="9"/>
  <c r="AE29" i="9"/>
  <c r="AD29" i="9"/>
  <c r="Z29" i="9"/>
  <c r="Y29" i="9"/>
  <c r="U29" i="9"/>
  <c r="T29" i="9"/>
  <c r="P29" i="9"/>
  <c r="O29" i="9"/>
  <c r="K29" i="9"/>
  <c r="J29" i="9"/>
  <c r="F29" i="9"/>
  <c r="E29" i="9"/>
  <c r="AO28" i="9"/>
  <c r="AN28" i="9"/>
  <c r="AJ28" i="9"/>
  <c r="AI28" i="9"/>
  <c r="AE28" i="9"/>
  <c r="AD28" i="9"/>
  <c r="Z28" i="9"/>
  <c r="Y28" i="9"/>
  <c r="U28" i="9"/>
  <c r="T28" i="9"/>
  <c r="P28" i="9"/>
  <c r="O28" i="9"/>
  <c r="K28" i="9"/>
  <c r="J28" i="9"/>
  <c r="F28" i="9"/>
  <c r="E28" i="9"/>
  <c r="AO27" i="9"/>
  <c r="AN27" i="9"/>
  <c r="AJ27" i="9"/>
  <c r="AI27" i="9"/>
  <c r="AE27" i="9"/>
  <c r="AD27" i="9"/>
  <c r="Z27" i="9"/>
  <c r="Y27" i="9"/>
  <c r="U27" i="9"/>
  <c r="T27" i="9"/>
  <c r="P27" i="9"/>
  <c r="O27" i="9"/>
  <c r="K27" i="9"/>
  <c r="J27" i="9"/>
  <c r="F27" i="9"/>
  <c r="E27" i="9"/>
  <c r="AO26" i="9"/>
  <c r="AN26" i="9"/>
  <c r="AJ26" i="9"/>
  <c r="AI26" i="9"/>
  <c r="AE26" i="9"/>
  <c r="AD26" i="9"/>
  <c r="Z26" i="9"/>
  <c r="Y26" i="9"/>
  <c r="U26" i="9"/>
  <c r="T26" i="9"/>
  <c r="P26" i="9"/>
  <c r="O26" i="9"/>
  <c r="K26" i="9"/>
  <c r="J26" i="9"/>
  <c r="F26" i="9"/>
  <c r="E26" i="9"/>
  <c r="AO25" i="9"/>
  <c r="AN25" i="9"/>
  <c r="AJ25" i="9"/>
  <c r="AI25" i="9"/>
  <c r="AE25" i="9"/>
  <c r="AD25" i="9"/>
  <c r="Z25" i="9"/>
  <c r="Y25" i="9"/>
  <c r="U25" i="9"/>
  <c r="T25" i="9"/>
  <c r="P25" i="9"/>
  <c r="O25" i="9"/>
  <c r="K25" i="9"/>
  <c r="J25" i="9"/>
  <c r="F25" i="9"/>
  <c r="E25" i="9"/>
  <c r="AO24" i="9"/>
  <c r="AN24" i="9"/>
  <c r="AJ24" i="9"/>
  <c r="AI24" i="9"/>
  <c r="AE24" i="9"/>
  <c r="AD24" i="9"/>
  <c r="Z24" i="9"/>
  <c r="Y24" i="9"/>
  <c r="U24" i="9"/>
  <c r="T24" i="9"/>
  <c r="P24" i="9"/>
  <c r="O24" i="9"/>
  <c r="K24" i="9"/>
  <c r="J24" i="9"/>
  <c r="F24" i="9"/>
  <c r="E24" i="9"/>
  <c r="AO23" i="9"/>
  <c r="AN23" i="9"/>
  <c r="AJ23" i="9"/>
  <c r="AI23" i="9"/>
  <c r="AE23" i="9"/>
  <c r="AD23" i="9"/>
  <c r="Z23" i="9"/>
  <c r="Y23" i="9"/>
  <c r="U23" i="9"/>
  <c r="T23" i="9"/>
  <c r="P23" i="9"/>
  <c r="O23" i="9"/>
  <c r="K23" i="9"/>
  <c r="J23" i="9"/>
  <c r="F23" i="9"/>
  <c r="E23" i="9"/>
  <c r="AO22" i="9"/>
  <c r="AN22" i="9"/>
  <c r="AJ22" i="9"/>
  <c r="AI22" i="9"/>
  <c r="AE22" i="9"/>
  <c r="AD22" i="9"/>
  <c r="Z22" i="9"/>
  <c r="Y22" i="9"/>
  <c r="U22" i="9"/>
  <c r="T22" i="9"/>
  <c r="P22" i="9"/>
  <c r="O22" i="9"/>
  <c r="K22" i="9"/>
  <c r="J22" i="9"/>
  <c r="F22" i="9"/>
  <c r="E22" i="9"/>
  <c r="AO21" i="9"/>
  <c r="AN21" i="9"/>
  <c r="AJ21" i="9"/>
  <c r="AI21" i="9"/>
  <c r="AE21" i="9"/>
  <c r="AD21" i="9"/>
  <c r="Z21" i="9"/>
  <c r="Y21" i="9"/>
  <c r="U21" i="9"/>
  <c r="T21" i="9"/>
  <c r="P21" i="9"/>
  <c r="O21" i="9"/>
  <c r="K21" i="9"/>
  <c r="J21" i="9"/>
  <c r="F21" i="9"/>
  <c r="E21" i="9"/>
  <c r="AO20" i="9"/>
  <c r="AN20" i="9"/>
  <c r="AJ20" i="9"/>
  <c r="AI20" i="9"/>
  <c r="AE20" i="9"/>
  <c r="AD20" i="9"/>
  <c r="Z20" i="9"/>
  <c r="Y20" i="9"/>
  <c r="U20" i="9"/>
  <c r="T20" i="9"/>
  <c r="P20" i="9"/>
  <c r="O20" i="9"/>
  <c r="K20" i="9"/>
  <c r="J20" i="9"/>
  <c r="F20" i="9"/>
  <c r="E20" i="9"/>
  <c r="AO19" i="9"/>
  <c r="AN19" i="9"/>
  <c r="AJ19" i="9"/>
  <c r="AI19" i="9"/>
  <c r="AE19" i="9"/>
  <c r="AD19" i="9"/>
  <c r="Z19" i="9"/>
  <c r="Y19" i="9"/>
  <c r="U19" i="9"/>
  <c r="T19" i="9"/>
  <c r="P19" i="9"/>
  <c r="O19" i="9"/>
  <c r="K19" i="9"/>
  <c r="J19" i="9"/>
  <c r="F19" i="9"/>
  <c r="E19" i="9"/>
  <c r="AO18" i="9"/>
  <c r="AN18" i="9"/>
  <c r="AJ18" i="9"/>
  <c r="AI18" i="9"/>
  <c r="AE18" i="9"/>
  <c r="AD18" i="9"/>
  <c r="Z18" i="9"/>
  <c r="Y18" i="9"/>
  <c r="U18" i="9"/>
  <c r="T18" i="9"/>
  <c r="P18" i="9"/>
  <c r="O18" i="9"/>
  <c r="K18" i="9"/>
  <c r="J18" i="9"/>
  <c r="F18" i="9"/>
  <c r="E18" i="9"/>
  <c r="AO17" i="9"/>
  <c r="AN17" i="9"/>
  <c r="AJ17" i="9"/>
  <c r="AI17" i="9"/>
  <c r="AE17" i="9"/>
  <c r="AD17" i="9"/>
  <c r="Z17" i="9"/>
  <c r="Y17" i="9"/>
  <c r="U17" i="9"/>
  <c r="T17" i="9"/>
  <c r="P17" i="9"/>
  <c r="O17" i="9"/>
  <c r="K17" i="9"/>
  <c r="J17" i="9"/>
  <c r="F17" i="9"/>
  <c r="E17" i="9"/>
  <c r="AO16" i="9"/>
  <c r="AN16" i="9"/>
  <c r="AJ16" i="9"/>
  <c r="AI16" i="9"/>
  <c r="AE16" i="9"/>
  <c r="AD16" i="9"/>
  <c r="Z16" i="9"/>
  <c r="Y16" i="9"/>
  <c r="U16" i="9"/>
  <c r="T16" i="9"/>
  <c r="P16" i="9"/>
  <c r="O16" i="9"/>
  <c r="K16" i="9"/>
  <c r="J16" i="9"/>
  <c r="F16" i="9"/>
  <c r="E16" i="9"/>
  <c r="AO15" i="9"/>
  <c r="AN15" i="9"/>
  <c r="AJ15" i="9"/>
  <c r="AI15" i="9"/>
  <c r="AE15" i="9"/>
  <c r="AD15" i="9"/>
  <c r="Z15" i="9"/>
  <c r="Y15" i="9"/>
  <c r="U15" i="9"/>
  <c r="T15" i="9"/>
  <c r="P15" i="9"/>
  <c r="O15" i="9"/>
  <c r="K15" i="9"/>
  <c r="J15" i="9"/>
  <c r="F15" i="9"/>
  <c r="E15" i="9"/>
  <c r="AO14" i="9"/>
  <c r="AN14" i="9"/>
  <c r="AJ14" i="9"/>
  <c r="AI14" i="9"/>
  <c r="AE14" i="9"/>
  <c r="AD14" i="9"/>
  <c r="Z14" i="9"/>
  <c r="Y14" i="9"/>
  <c r="U14" i="9"/>
  <c r="T14" i="9"/>
  <c r="P14" i="9"/>
  <c r="O14" i="9"/>
  <c r="K14" i="9"/>
  <c r="J14" i="9"/>
  <c r="F14" i="9"/>
  <c r="E14" i="9"/>
  <c r="AO13" i="9"/>
  <c r="AN13" i="9"/>
  <c r="AJ13" i="9"/>
  <c r="AI13" i="9"/>
  <c r="AE13" i="9"/>
  <c r="AD13" i="9"/>
  <c r="Z13" i="9"/>
  <c r="Y13" i="9"/>
  <c r="U13" i="9"/>
  <c r="T13" i="9"/>
  <c r="P13" i="9"/>
  <c r="O13" i="9"/>
  <c r="K13" i="9"/>
  <c r="J13" i="9"/>
  <c r="F13" i="9"/>
  <c r="E13" i="9"/>
  <c r="AO12" i="9"/>
  <c r="AN12" i="9"/>
  <c r="AJ12" i="9"/>
  <c r="AI12" i="9"/>
  <c r="AE12" i="9"/>
  <c r="AD12" i="9"/>
  <c r="Z12" i="9"/>
  <c r="Y12" i="9"/>
  <c r="U12" i="9"/>
  <c r="T12" i="9"/>
  <c r="P12" i="9"/>
  <c r="O12" i="9"/>
  <c r="K12" i="9"/>
  <c r="J12" i="9"/>
  <c r="F12" i="9"/>
  <c r="E12" i="9"/>
  <c r="AO11" i="9"/>
  <c r="AN11" i="9"/>
  <c r="AJ11" i="9"/>
  <c r="AI11" i="9"/>
  <c r="AE11" i="9"/>
  <c r="AD11" i="9"/>
  <c r="Z11" i="9"/>
  <c r="Y11" i="9"/>
  <c r="U11" i="9"/>
  <c r="T11" i="9"/>
  <c r="P11" i="9"/>
  <c r="O11" i="9"/>
  <c r="K11" i="9"/>
  <c r="J11" i="9"/>
  <c r="F11" i="9"/>
  <c r="E11" i="9"/>
  <c r="AO10" i="9"/>
  <c r="AN10" i="9"/>
  <c r="AJ10" i="9"/>
  <c r="AI10" i="9"/>
  <c r="AE10" i="9"/>
  <c r="AD10" i="9"/>
  <c r="Z10" i="9"/>
  <c r="Y10" i="9"/>
  <c r="U10" i="9"/>
  <c r="T10" i="9"/>
  <c r="P10" i="9"/>
  <c r="O10" i="9"/>
  <c r="K10" i="9"/>
  <c r="J10" i="9"/>
  <c r="F10" i="9"/>
  <c r="E10" i="9"/>
  <c r="AO9" i="9"/>
  <c r="AN9" i="9"/>
  <c r="AJ9" i="9"/>
  <c r="AI9" i="9"/>
  <c r="AE9" i="9"/>
  <c r="AD9" i="9"/>
  <c r="Z9" i="9"/>
  <c r="Y9" i="9"/>
  <c r="U9" i="9"/>
  <c r="T9" i="9"/>
  <c r="P9" i="9"/>
  <c r="O9" i="9"/>
  <c r="K9" i="9"/>
  <c r="J9" i="9"/>
  <c r="F9" i="9"/>
  <c r="E9" i="9"/>
  <c r="AO8" i="9"/>
  <c r="AN8" i="9"/>
  <c r="AJ8" i="9"/>
  <c r="AI8" i="9"/>
  <c r="AE8" i="9"/>
  <c r="AD8" i="9"/>
  <c r="Z8" i="9"/>
  <c r="Y8" i="9"/>
  <c r="U8" i="9"/>
  <c r="T8" i="9"/>
  <c r="P8" i="9"/>
  <c r="O8" i="9"/>
  <c r="K8" i="9"/>
  <c r="J8" i="9"/>
  <c r="F8" i="9"/>
  <c r="E8" i="9"/>
  <c r="AO7" i="9"/>
  <c r="AN7" i="9"/>
  <c r="AJ7" i="9"/>
  <c r="AI7" i="9"/>
  <c r="AE7" i="9"/>
  <c r="AD7" i="9"/>
  <c r="Z7" i="9"/>
  <c r="Y7" i="9"/>
  <c r="U7" i="9"/>
  <c r="T7" i="9"/>
  <c r="P7" i="9"/>
  <c r="O7" i="9"/>
  <c r="K7" i="9"/>
  <c r="J7" i="9"/>
  <c r="F7" i="9"/>
  <c r="E7" i="9"/>
  <c r="AO6" i="9"/>
  <c r="AN6" i="9"/>
  <c r="AJ6" i="9"/>
  <c r="AI6" i="9"/>
  <c r="AE6" i="9"/>
  <c r="AD6" i="9"/>
  <c r="Z6" i="9"/>
  <c r="Y6" i="9"/>
  <c r="U6" i="9"/>
  <c r="T6" i="9"/>
  <c r="P6" i="9"/>
  <c r="O6" i="9"/>
  <c r="K6" i="9"/>
  <c r="J6" i="9"/>
  <c r="F6" i="9"/>
  <c r="E6" i="9"/>
  <c r="AO5" i="9"/>
  <c r="AN5" i="9"/>
  <c r="AJ5" i="9"/>
  <c r="AI5" i="9"/>
  <c r="AE5" i="9"/>
  <c r="AD5" i="9"/>
  <c r="Z5" i="9"/>
  <c r="Y5" i="9"/>
  <c r="U5" i="9"/>
  <c r="T5" i="9"/>
  <c r="P5" i="9"/>
  <c r="O5" i="9"/>
  <c r="K5" i="9"/>
  <c r="J5" i="9"/>
  <c r="F5" i="9"/>
  <c r="E5" i="9"/>
  <c r="J66" i="6"/>
  <c r="J67" i="6"/>
  <c r="J68" i="6"/>
  <c r="I68" i="6"/>
  <c r="I67" i="6"/>
  <c r="I66" i="6"/>
  <c r="C66" i="6"/>
  <c r="D66" i="6"/>
  <c r="E66" i="6"/>
  <c r="F66" i="6"/>
  <c r="C67" i="6"/>
  <c r="D67" i="6"/>
  <c r="E67" i="6"/>
  <c r="F67" i="6"/>
  <c r="C68" i="6"/>
  <c r="D68" i="6"/>
  <c r="E68" i="6"/>
  <c r="F68" i="6"/>
  <c r="B68" i="6"/>
  <c r="B67" i="6"/>
  <c r="B66" i="6"/>
  <c r="J69" i="7"/>
  <c r="K69" i="7"/>
  <c r="L69" i="7"/>
  <c r="M69" i="7"/>
  <c r="N69" i="7"/>
  <c r="O69" i="7"/>
  <c r="I69" i="7"/>
  <c r="J68" i="7"/>
  <c r="K68" i="7"/>
  <c r="L68" i="7"/>
  <c r="M68" i="7"/>
  <c r="N68" i="7"/>
  <c r="O68" i="7"/>
  <c r="I68" i="7"/>
  <c r="J67" i="7"/>
  <c r="K67" i="7"/>
  <c r="L67" i="7"/>
  <c r="M67" i="7"/>
  <c r="N67" i="7"/>
  <c r="O67" i="7"/>
  <c r="I67" i="7"/>
  <c r="D69" i="7"/>
  <c r="E69" i="7"/>
  <c r="F69" i="7"/>
  <c r="C69" i="7"/>
  <c r="D68" i="7"/>
  <c r="E68" i="7"/>
  <c r="F68" i="7"/>
  <c r="C68" i="7"/>
  <c r="D67" i="7"/>
  <c r="E67" i="7"/>
  <c r="F67" i="7"/>
  <c r="C67" i="7"/>
  <c r="L134" i="1"/>
  <c r="L133" i="1"/>
  <c r="L132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70" i="1"/>
  <c r="T64" i="1"/>
  <c r="T63" i="1"/>
  <c r="T62" i="1"/>
  <c r="T61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" i="1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5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5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B122" i="4"/>
  <c r="K122" i="4"/>
  <c r="B123" i="4"/>
  <c r="K123" i="4"/>
  <c r="B124" i="4"/>
  <c r="K124" i="4"/>
  <c r="B125" i="4"/>
  <c r="K125" i="4"/>
  <c r="K126" i="4"/>
  <c r="K127" i="4"/>
  <c r="K128" i="4"/>
  <c r="K129" i="4"/>
  <c r="K130" i="4"/>
  <c r="K131" i="4"/>
  <c r="K135" i="4"/>
  <c r="G135" i="4"/>
  <c r="F135" i="4"/>
  <c r="E135" i="4"/>
  <c r="D135" i="4"/>
  <c r="C135" i="4"/>
  <c r="B13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34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34" i="4"/>
  <c r="K86" i="4"/>
  <c r="K87" i="4"/>
  <c r="K88" i="4"/>
  <c r="K89" i="4"/>
  <c r="K90" i="4"/>
  <c r="K91" i="4"/>
  <c r="K92" i="4"/>
  <c r="K93" i="4"/>
  <c r="K94" i="4"/>
  <c r="K95" i="4"/>
  <c r="K96" i="4"/>
  <c r="B97" i="4"/>
  <c r="K97" i="4"/>
  <c r="B98" i="4"/>
  <c r="K98" i="4"/>
  <c r="B99" i="4"/>
  <c r="K99" i="4"/>
  <c r="B100" i="4"/>
  <c r="K100" i="4"/>
  <c r="B101" i="4"/>
  <c r="K101" i="4"/>
  <c r="B102" i="4"/>
  <c r="K102" i="4"/>
  <c r="K103" i="4"/>
  <c r="K104" i="4"/>
  <c r="K105" i="4"/>
  <c r="K106" i="4"/>
  <c r="K107" i="4"/>
  <c r="K108" i="4"/>
  <c r="K109" i="4"/>
  <c r="K134" i="4"/>
  <c r="G134" i="4"/>
  <c r="F134" i="4"/>
  <c r="E134" i="4"/>
  <c r="D134" i="4"/>
  <c r="C134" i="4"/>
  <c r="B134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133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133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133" i="4"/>
  <c r="G133" i="4"/>
  <c r="F133" i="4"/>
  <c r="E133" i="4"/>
  <c r="D133" i="4"/>
  <c r="C133" i="4"/>
  <c r="B133" i="4"/>
  <c r="K64" i="1"/>
  <c r="K63" i="1"/>
  <c r="K62" i="1"/>
  <c r="K61" i="1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4" i="2"/>
  <c r="AU134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AJ135" i="2"/>
  <c r="AK135" i="2"/>
  <c r="AL135" i="2"/>
  <c r="AM135" i="2"/>
  <c r="AN135" i="2"/>
  <c r="AO135" i="2"/>
  <c r="AP135" i="2"/>
  <c r="AQ135" i="2"/>
  <c r="AR135" i="2"/>
  <c r="AU135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U133" i="2"/>
  <c r="D133" i="2"/>
  <c r="D134" i="2"/>
  <c r="D135" i="2"/>
  <c r="E133" i="2"/>
  <c r="E134" i="2"/>
  <c r="E135" i="2"/>
  <c r="C135" i="2"/>
  <c r="C134" i="2"/>
  <c r="C133" i="2"/>
  <c r="I134" i="1"/>
  <c r="H134" i="1"/>
  <c r="G134" i="1"/>
  <c r="F134" i="1"/>
  <c r="E134" i="1"/>
  <c r="D134" i="1"/>
  <c r="C134" i="1"/>
  <c r="B134" i="1"/>
  <c r="I133" i="1"/>
  <c r="H133" i="1"/>
  <c r="G133" i="1"/>
  <c r="F133" i="1"/>
  <c r="E133" i="1"/>
  <c r="D133" i="1"/>
  <c r="C133" i="1"/>
  <c r="B133" i="1"/>
  <c r="I132" i="1"/>
  <c r="H132" i="1"/>
  <c r="G132" i="1"/>
  <c r="F132" i="1"/>
  <c r="E132" i="1"/>
  <c r="D132" i="1"/>
  <c r="C132" i="1"/>
  <c r="B132" i="1"/>
  <c r="G63" i="4"/>
  <c r="F63" i="4"/>
  <c r="E63" i="4"/>
  <c r="D63" i="4"/>
  <c r="C63" i="4"/>
  <c r="B63" i="4"/>
  <c r="G62" i="4"/>
  <c r="F62" i="4"/>
  <c r="E62" i="4"/>
  <c r="D62" i="4"/>
  <c r="C62" i="4"/>
  <c r="B62" i="4"/>
  <c r="G61" i="4"/>
  <c r="F61" i="4"/>
  <c r="E61" i="4"/>
  <c r="D61" i="4"/>
  <c r="C61" i="4"/>
  <c r="B61" i="4"/>
  <c r="G60" i="4"/>
  <c r="F60" i="4"/>
  <c r="E60" i="4"/>
  <c r="D60" i="4"/>
  <c r="C60" i="4"/>
  <c r="B60" i="4"/>
  <c r="W63" i="3"/>
  <c r="V63" i="3"/>
  <c r="U63" i="3"/>
  <c r="T63" i="3"/>
  <c r="S63" i="3"/>
  <c r="R63" i="3"/>
  <c r="W62" i="3"/>
  <c r="V62" i="3"/>
  <c r="U62" i="3"/>
  <c r="T62" i="3"/>
  <c r="S62" i="3"/>
  <c r="R62" i="3"/>
  <c r="W61" i="3"/>
  <c r="V61" i="3"/>
  <c r="U61" i="3"/>
  <c r="T61" i="3"/>
  <c r="S61" i="3"/>
  <c r="R61" i="3"/>
  <c r="W60" i="3"/>
  <c r="V60" i="3"/>
  <c r="U60" i="3"/>
  <c r="T60" i="3"/>
  <c r="S60" i="3"/>
  <c r="R60" i="3"/>
  <c r="O63" i="3"/>
  <c r="N63" i="3"/>
  <c r="M63" i="3"/>
  <c r="L63" i="3"/>
  <c r="K63" i="3"/>
  <c r="J63" i="3"/>
  <c r="O62" i="3"/>
  <c r="N62" i="3"/>
  <c r="M62" i="3"/>
  <c r="L62" i="3"/>
  <c r="K42" i="3"/>
  <c r="K62" i="3"/>
  <c r="J62" i="3"/>
  <c r="O61" i="3"/>
  <c r="N61" i="3"/>
  <c r="M61" i="3"/>
  <c r="L61" i="3"/>
  <c r="K61" i="3"/>
  <c r="J61" i="3"/>
  <c r="O60" i="3"/>
  <c r="N60" i="3"/>
  <c r="M60" i="3"/>
  <c r="L60" i="3"/>
  <c r="K60" i="3"/>
  <c r="J60" i="3"/>
  <c r="BT64" i="2"/>
  <c r="BT63" i="2"/>
  <c r="BT62" i="2"/>
  <c r="BT61" i="2"/>
  <c r="Q64" i="1"/>
  <c r="P64" i="1"/>
  <c r="O64" i="1"/>
  <c r="N64" i="1"/>
  <c r="M64" i="1"/>
  <c r="L64" i="1"/>
  <c r="J64" i="1"/>
  <c r="I64" i="1"/>
  <c r="H64" i="1"/>
  <c r="G64" i="1"/>
  <c r="F64" i="1"/>
  <c r="E64" i="1"/>
  <c r="D64" i="1"/>
  <c r="C64" i="1"/>
  <c r="B64" i="1"/>
  <c r="Q63" i="1"/>
  <c r="P63" i="1"/>
  <c r="O63" i="1"/>
  <c r="N63" i="1"/>
  <c r="M63" i="1"/>
  <c r="L63" i="1"/>
  <c r="J63" i="1"/>
  <c r="I63" i="1"/>
  <c r="H63" i="1"/>
  <c r="G63" i="1"/>
  <c r="F63" i="1"/>
  <c r="E63" i="1"/>
  <c r="D63" i="1"/>
  <c r="C63" i="1"/>
  <c r="B63" i="1"/>
  <c r="Q62" i="1"/>
  <c r="P62" i="1"/>
  <c r="O62" i="1"/>
  <c r="N62" i="1"/>
  <c r="M62" i="1"/>
  <c r="L62" i="1"/>
  <c r="J62" i="1"/>
  <c r="I62" i="1"/>
  <c r="H62" i="1"/>
  <c r="G62" i="1"/>
  <c r="F62" i="1"/>
  <c r="E62" i="1"/>
  <c r="D62" i="1"/>
  <c r="C62" i="1"/>
  <c r="B62" i="1"/>
  <c r="Q61" i="1"/>
  <c r="P61" i="1"/>
  <c r="O61" i="1"/>
  <c r="N61" i="1"/>
  <c r="M61" i="1"/>
  <c r="L61" i="1"/>
  <c r="J61" i="1"/>
  <c r="I61" i="1"/>
  <c r="H61" i="1"/>
  <c r="G61" i="1"/>
  <c r="F61" i="1"/>
  <c r="E61" i="1"/>
  <c r="D61" i="1"/>
  <c r="C61" i="1"/>
  <c r="B61" i="1"/>
</calcChain>
</file>

<file path=xl/sharedStrings.xml><?xml version="1.0" encoding="utf-8"?>
<sst xmlns="http://schemas.openxmlformats.org/spreadsheetml/2006/main" count="4222" uniqueCount="121">
  <si>
    <t>Restriction</t>
  </si>
  <si>
    <t xml:space="preserve">Body weight </t>
  </si>
  <si>
    <t>Rat</t>
  </si>
  <si>
    <t>AL</t>
  </si>
  <si>
    <t>R</t>
  </si>
  <si>
    <t>R+63</t>
  </si>
  <si>
    <t>R+62</t>
  </si>
  <si>
    <t>Probiotic</t>
  </si>
  <si>
    <t xml:space="preserve">Body composition </t>
  </si>
  <si>
    <t>D0</t>
  </si>
  <si>
    <t>D60</t>
  </si>
  <si>
    <t>D56</t>
  </si>
  <si>
    <t>D-3</t>
  </si>
  <si>
    <t>DELTA Body composition (D56 - D-3)</t>
  </si>
  <si>
    <t>Food intake</t>
  </si>
  <si>
    <t>HOMA-IR = Blood insulin (mU/L) * blood glucose (mM) / 22,5 in fasting state</t>
  </si>
  <si>
    <t>Blood glucose (mM) OGTT  D60</t>
  </si>
  <si>
    <t>Blood insulin (mU.L-1) OGTT  D60</t>
  </si>
  <si>
    <t>Glucose</t>
  </si>
  <si>
    <t>Insulin</t>
  </si>
  <si>
    <t>Experiment#1</t>
  </si>
  <si>
    <t>Restreints</t>
  </si>
  <si>
    <t>Experiment#2</t>
  </si>
  <si>
    <t>Rat/day</t>
  </si>
  <si>
    <t xml:space="preserve"> AL</t>
  </si>
  <si>
    <t>BW gain (g)</t>
  </si>
  <si>
    <t>Muscle protein content</t>
  </si>
  <si>
    <t>Fasting D0</t>
  </si>
  <si>
    <t>0 (Fasting)</t>
  </si>
  <si>
    <t>J-3</t>
  </si>
  <si>
    <t>J25</t>
  </si>
  <si>
    <t>DELTA Body composition (D25 - D-3)</t>
  </si>
  <si>
    <t>Relative expression</t>
  </si>
  <si>
    <t>GPR41</t>
  </si>
  <si>
    <t>GPR43</t>
  </si>
  <si>
    <t>Ileum</t>
  </si>
  <si>
    <t>Colon</t>
  </si>
  <si>
    <t>Propionate</t>
  </si>
  <si>
    <t>Isobutyrate</t>
  </si>
  <si>
    <t>Butyrate</t>
  </si>
  <si>
    <t>Isovalerate</t>
  </si>
  <si>
    <t>Valerate</t>
  </si>
  <si>
    <t>Acetate</t>
  </si>
  <si>
    <t>Total (µM/g)</t>
  </si>
  <si>
    <t>Fat (g)</t>
  </si>
  <si>
    <t>Lean (g)</t>
  </si>
  <si>
    <t>FreeWater (g)</t>
  </si>
  <si>
    <t>Relative expression in gastrocnemius muscle</t>
  </si>
  <si>
    <t>Atrogin1</t>
  </si>
  <si>
    <t>Murf1</t>
  </si>
  <si>
    <t>Lc3b</t>
  </si>
  <si>
    <t>ATG16L</t>
  </si>
  <si>
    <t>Cathepsin L</t>
  </si>
  <si>
    <t>p-S6/S6</t>
  </si>
  <si>
    <t>p-eIF2α/eIF2α</t>
  </si>
  <si>
    <t>Relative intensity of protein band (Fold Change)</t>
  </si>
  <si>
    <t>Num_vers</t>
  </si>
  <si>
    <t>Temps</t>
  </si>
  <si>
    <t>Statut</t>
  </si>
  <si>
    <t>Souche</t>
  </si>
  <si>
    <t>rep.intra</t>
  </si>
  <si>
    <t>rep.inter</t>
  </si>
  <si>
    <t>OP50</t>
  </si>
  <si>
    <t>Puits1</t>
  </si>
  <si>
    <t>Puits2</t>
  </si>
  <si>
    <t>Puits3</t>
  </si>
  <si>
    <t>Lifespan data</t>
  </si>
  <si>
    <t>S5663</t>
  </si>
  <si>
    <t>S5662</t>
  </si>
  <si>
    <t>S3a</t>
  </si>
  <si>
    <t>S36</t>
  </si>
  <si>
    <t>Mitochondrial phenotype</t>
  </si>
  <si>
    <t>lot</t>
  </si>
  <si>
    <t>age</t>
  </si>
  <si>
    <t>op50</t>
  </si>
  <si>
    <t>j1</t>
  </si>
  <si>
    <t>j4</t>
  </si>
  <si>
    <t>j7</t>
  </si>
  <si>
    <t>j11</t>
  </si>
  <si>
    <t>j13</t>
  </si>
  <si>
    <t>s5663</t>
  </si>
  <si>
    <t>s5662</t>
  </si>
  <si>
    <t>mitochondria</t>
  </si>
  <si>
    <t>Time (hours)</t>
  </si>
  <si>
    <t>MRS</t>
  </si>
  <si>
    <t>SEM MRS</t>
  </si>
  <si>
    <t>SEM 63</t>
  </si>
  <si>
    <t>SEM 62</t>
  </si>
  <si>
    <t>SEM 61</t>
  </si>
  <si>
    <t>SEM 36</t>
  </si>
  <si>
    <t>D1</t>
  </si>
  <si>
    <t>SEM 10</t>
  </si>
  <si>
    <t>SEM 05</t>
  </si>
  <si>
    <t>3a</t>
  </si>
  <si>
    <t>SEM 3a</t>
  </si>
  <si>
    <t>Aerobia</t>
  </si>
  <si>
    <t>LAB growth curves (OD 600nm)</t>
  </si>
  <si>
    <t>D4</t>
  </si>
  <si>
    <t>Anaerobia</t>
  </si>
  <si>
    <t>Well 1</t>
  </si>
  <si>
    <t>Well 2</t>
  </si>
  <si>
    <t>Well 3</t>
  </si>
  <si>
    <t>C. elegans</t>
  </si>
  <si>
    <t>D7</t>
  </si>
  <si>
    <t>D11</t>
  </si>
  <si>
    <t>D13</t>
  </si>
  <si>
    <t>Total</t>
  </si>
  <si>
    <t>Tubular (%)</t>
  </si>
  <si>
    <t>Intermediate (%)</t>
  </si>
  <si>
    <t>Fragmented (%)</t>
  </si>
  <si>
    <t>prot (mg) / 1 g muscle</t>
  </si>
  <si>
    <t>Funding : Carnot Qualiment, INRAE</t>
  </si>
  <si>
    <t>Researchers : Isabelle SAVARY-AUZELOUX (Human Nutrition Unit)</t>
  </si>
  <si>
    <t>Christophe CHASSARD (UMRF)</t>
  </si>
  <si>
    <t>Muriel THOMAS (MICALIS)</t>
  </si>
  <si>
    <t>Project : Lactobacillus for Health (2019-2021)</t>
  </si>
  <si>
    <t>Abstract for ICFSR 2022 congres (avril 2022)</t>
  </si>
  <si>
    <t xml:space="preserve">Data in the present file belong to INRAE </t>
  </si>
  <si>
    <t>Ph.D student : Muriel GIRON</t>
  </si>
  <si>
    <t>These data are made available openly as part of a submission to the journal Gut Microbes</t>
  </si>
  <si>
    <t>To briefly explain the context of the project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</si>
</sst>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[$-409]General"/>
    <numFmt numFmtId="166" formatCode="0.000"/>
  </numFmts>
  <fonts count="26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43A7BB"/>
      <name val="Arial"/>
      <family val="2"/>
    </font>
    <font>
      <b/>
      <sz val="11"/>
      <color rgb="FF00B050"/>
      <name val="Arial"/>
      <family val="2"/>
    </font>
    <font>
      <sz val="10"/>
      <color theme="1"/>
      <name val="MS Sans Serif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 "/>
    </font>
    <font>
      <sz val="11"/>
      <color theme="1"/>
      <name val="Arial "/>
    </font>
    <font>
      <b/>
      <sz val="11"/>
      <color theme="8" tint="-0.249977111117893"/>
      <name val="Arial "/>
    </font>
    <font>
      <b/>
      <sz val="11"/>
      <color rgb="FF43A7BB"/>
      <name val="Arial 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0" fillId="0" borderId="0"/>
  </cellStyleXfs>
  <cellXfs count="10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/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Fill="1" applyBorder="1"/>
    <xf numFmtId="2" fontId="3" fillId="0" borderId="0" xfId="0" applyNumberFormat="1" applyFont="1" applyFill="1" applyBorder="1"/>
    <xf numFmtId="0" fontId="2" fillId="0" borderId="0" xfId="0" applyFont="1" applyFill="1"/>
    <xf numFmtId="14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5" fillId="0" borderId="0" xfId="0" applyFont="1" applyFill="1"/>
    <xf numFmtId="2" fontId="2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/>
    <xf numFmtId="2" fontId="0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/>
    <xf numFmtId="2" fontId="2" fillId="0" borderId="0" xfId="0" applyNumberFormat="1" applyFont="1" applyFill="1" applyAlignment="1"/>
    <xf numFmtId="2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166" fontId="17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25" fillId="0" borderId="0" xfId="0" applyFont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43A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11</xdr:row>
      <xdr:rowOff>133350</xdr:rowOff>
    </xdr:from>
    <xdr:to>
      <xdr:col>6</xdr:col>
      <xdr:colOff>438150</xdr:colOff>
      <xdr:row>38</xdr:row>
      <xdr:rowOff>43018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847850"/>
          <a:ext cx="4924425" cy="505316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38</xdr:row>
      <xdr:rowOff>66676</xdr:rowOff>
    </xdr:from>
    <xdr:to>
      <xdr:col>6</xdr:col>
      <xdr:colOff>428625</xdr:colOff>
      <xdr:row>44</xdr:row>
      <xdr:rowOff>175950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6924676"/>
          <a:ext cx="4886325" cy="125227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44</xdr:row>
      <xdr:rowOff>142875</xdr:rowOff>
    </xdr:from>
    <xdr:to>
      <xdr:col>6</xdr:col>
      <xdr:colOff>476250</xdr:colOff>
      <xdr:row>62</xdr:row>
      <xdr:rowOff>8492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8143875"/>
          <a:ext cx="4991100" cy="3294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K14" sqref="K14"/>
    </sheetView>
  </sheetViews>
  <sheetFormatPr baseColWidth="10" defaultRowHeight="15"/>
  <cols>
    <col min="1" max="16384" width="11.42578125" style="89"/>
  </cols>
  <sheetData>
    <row r="1" spans="1:6">
      <c r="A1" s="106" t="s">
        <v>115</v>
      </c>
      <c r="B1" s="106"/>
      <c r="C1" s="106"/>
      <c r="D1" s="106"/>
    </row>
    <row r="2" spans="1:6" s="106" customFormat="1">
      <c r="A2" s="106" t="s">
        <v>111</v>
      </c>
    </row>
    <row r="3" spans="1:6" s="106" customFormat="1">
      <c r="A3" s="106" t="s">
        <v>112</v>
      </c>
    </row>
    <row r="4" spans="1:6" s="106" customFormat="1">
      <c r="B4" s="106" t="s">
        <v>113</v>
      </c>
    </row>
    <row r="5" spans="1:6" s="106" customFormat="1">
      <c r="B5" s="106" t="s">
        <v>114</v>
      </c>
    </row>
    <row r="6" spans="1:6" s="106" customFormat="1">
      <c r="A6" s="106" t="s">
        <v>118</v>
      </c>
    </row>
    <row r="7" spans="1:6" s="106" customFormat="1">
      <c r="A7" s="106" t="s">
        <v>117</v>
      </c>
    </row>
    <row r="8" spans="1:6" s="106" customFormat="1">
      <c r="A8" s="106" t="s">
        <v>119</v>
      </c>
    </row>
    <row r="9" spans="1:6" s="106" customFormat="1"/>
    <row r="10" spans="1:6">
      <c r="A10" s="89" t="s">
        <v>120</v>
      </c>
    </row>
    <row r="11" spans="1:6">
      <c r="A11" s="89" t="s">
        <v>116</v>
      </c>
    </row>
    <row r="12" spans="1:6">
      <c r="F12" s="90"/>
    </row>
  </sheetData>
  <sheetProtection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workbookViewId="0">
      <selection activeCell="I118" sqref="I118"/>
    </sheetView>
  </sheetViews>
  <sheetFormatPr baseColWidth="10" defaultRowHeight="14.25"/>
  <cols>
    <col min="1" max="16384" width="11.42578125" style="12"/>
  </cols>
  <sheetData>
    <row r="1" spans="1:42" ht="15.75" thickBot="1">
      <c r="A1" s="101" t="s">
        <v>96</v>
      </c>
      <c r="B1" s="105"/>
      <c r="C1" s="102"/>
      <c r="D1" s="7"/>
    </row>
    <row r="3" spans="1:42">
      <c r="A3" s="64" t="s">
        <v>95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7"/>
    </row>
    <row r="4" spans="1:42">
      <c r="A4" s="64" t="s">
        <v>83</v>
      </c>
      <c r="B4" s="65" t="s">
        <v>99</v>
      </c>
      <c r="C4" s="65" t="s">
        <v>100</v>
      </c>
      <c r="D4" s="65" t="s">
        <v>101</v>
      </c>
      <c r="E4" s="64" t="s">
        <v>84</v>
      </c>
      <c r="F4" s="64" t="s">
        <v>85</v>
      </c>
      <c r="G4" s="65" t="s">
        <v>99</v>
      </c>
      <c r="H4" s="65" t="s">
        <v>100</v>
      </c>
      <c r="I4" s="65" t="s">
        <v>101</v>
      </c>
      <c r="J4" s="64">
        <v>63</v>
      </c>
      <c r="K4" s="64" t="s">
        <v>86</v>
      </c>
      <c r="L4" s="65" t="s">
        <v>99</v>
      </c>
      <c r="M4" s="65" t="s">
        <v>100</v>
      </c>
      <c r="N4" s="65" t="s">
        <v>101</v>
      </c>
      <c r="O4" s="64">
        <v>62</v>
      </c>
      <c r="P4" s="64" t="s">
        <v>87</v>
      </c>
      <c r="Q4" s="65" t="s">
        <v>99</v>
      </c>
      <c r="R4" s="65" t="s">
        <v>100</v>
      </c>
      <c r="S4" s="65" t="s">
        <v>101</v>
      </c>
      <c r="T4" s="64">
        <v>61</v>
      </c>
      <c r="U4" s="64" t="s">
        <v>88</v>
      </c>
      <c r="V4" s="65" t="s">
        <v>99</v>
      </c>
      <c r="W4" s="65" t="s">
        <v>100</v>
      </c>
      <c r="X4" s="65" t="s">
        <v>101</v>
      </c>
      <c r="Y4" s="64">
        <v>36</v>
      </c>
      <c r="Z4" s="64" t="s">
        <v>89</v>
      </c>
      <c r="AA4" s="65" t="s">
        <v>99</v>
      </c>
      <c r="AB4" s="65" t="s">
        <v>100</v>
      </c>
      <c r="AC4" s="65" t="s">
        <v>101</v>
      </c>
      <c r="AD4" s="64">
        <v>10</v>
      </c>
      <c r="AE4" s="64" t="s">
        <v>91</v>
      </c>
      <c r="AF4" s="65" t="s">
        <v>99</v>
      </c>
      <c r="AG4" s="65" t="s">
        <v>100</v>
      </c>
      <c r="AH4" s="65" t="s">
        <v>101</v>
      </c>
      <c r="AI4" s="64">
        <v>5</v>
      </c>
      <c r="AJ4" s="64" t="s">
        <v>92</v>
      </c>
      <c r="AK4" s="65" t="s">
        <v>99</v>
      </c>
      <c r="AL4" s="65" t="s">
        <v>100</v>
      </c>
      <c r="AM4" s="65" t="s">
        <v>101</v>
      </c>
      <c r="AN4" s="64" t="s">
        <v>93</v>
      </c>
      <c r="AO4" s="64" t="s">
        <v>94</v>
      </c>
      <c r="AP4" s="67"/>
    </row>
    <row r="5" spans="1:42">
      <c r="A5" s="64">
        <v>0</v>
      </c>
      <c r="B5" s="65">
        <v>0.17169999999999999</v>
      </c>
      <c r="C5" s="65">
        <v>0.1651</v>
      </c>
      <c r="D5" s="65"/>
      <c r="E5" s="68">
        <f t="shared" ref="E5:E36" si="0">AVERAGE(B5:C5)</f>
        <v>0.16839999999999999</v>
      </c>
      <c r="F5" s="68">
        <f t="shared" ref="F5:F36" si="1">STDEV(B5:C5)/SQRT(COUNT(B5:C5))</f>
        <v>3.2999999999999969E-3</v>
      </c>
      <c r="G5" s="65">
        <v>0.2238</v>
      </c>
      <c r="H5" s="65">
        <v>0.2218</v>
      </c>
      <c r="I5" s="65">
        <v>0.2301</v>
      </c>
      <c r="J5" s="68">
        <f>AVERAGE(G5:I5)</f>
        <v>0.22523333333333331</v>
      </c>
      <c r="K5" s="68">
        <f>STDEV(G5:I5)/SQRT(COUNT(G5:I5))</f>
        <v>2.50088873092036E-3</v>
      </c>
      <c r="L5" s="65">
        <v>0.22220000000000001</v>
      </c>
      <c r="M5" s="65">
        <v>0.21879999999999999</v>
      </c>
      <c r="N5" s="65">
        <v>0.22109999999999999</v>
      </c>
      <c r="O5" s="68">
        <f>AVERAGE(L5:N5)</f>
        <v>0.22070000000000001</v>
      </c>
      <c r="P5" s="68">
        <f>STDEV(L5:N5)/SQRT(COUNT(L5:N5))</f>
        <v>1.0016652800877845E-3</v>
      </c>
      <c r="Q5" s="65">
        <v>0.218</v>
      </c>
      <c r="R5" s="65">
        <v>0.21759999999999999</v>
      </c>
      <c r="S5" s="65">
        <v>0.2215</v>
      </c>
      <c r="T5" s="68">
        <f>AVERAGE(Q5:S5)</f>
        <v>0.21903333333333333</v>
      </c>
      <c r="U5" s="68">
        <f>STDEV(Q5:S5)/SQRT(COUNT(Q5:S5))</f>
        <v>1.2387269450708064E-3</v>
      </c>
      <c r="V5" s="65">
        <v>0.2228</v>
      </c>
      <c r="W5" s="65">
        <v>0.22450000000000001</v>
      </c>
      <c r="X5" s="65">
        <v>0.2228</v>
      </c>
      <c r="Y5" s="68">
        <f>AVERAGE(V5:X5)</f>
        <v>0.22336666666666669</v>
      </c>
      <c r="Z5" s="68">
        <f>STDEV(V5:X5)/SQRT(COUNT(V5:X5))</f>
        <v>5.6666666666666909E-4</v>
      </c>
      <c r="AA5" s="65">
        <v>0.20960000000000001</v>
      </c>
      <c r="AB5" s="65">
        <v>0.21429999999999999</v>
      </c>
      <c r="AC5" s="65">
        <v>0.2165</v>
      </c>
      <c r="AD5" s="68">
        <f>AVERAGE(AA5:AC5)</f>
        <v>0.21346666666666667</v>
      </c>
      <c r="AE5" s="68">
        <f>STDEV(AA5:AC5)/SQRT(COUNT(AA5:AC5))</f>
        <v>2.0349720172796225E-3</v>
      </c>
      <c r="AF5" s="65">
        <v>0.246</v>
      </c>
      <c r="AG5" s="65">
        <v>0.2409</v>
      </c>
      <c r="AH5" s="65">
        <v>0.23680000000000001</v>
      </c>
      <c r="AI5" s="68">
        <f>AVERAGE(AF5:AH5)</f>
        <v>0.24123333333333333</v>
      </c>
      <c r="AJ5" s="68">
        <f>STDEV(AF5:AH5)/SQRT(COUNT(AF5:AH5))</f>
        <v>2.6610357215022667E-3</v>
      </c>
      <c r="AK5" s="65">
        <v>0.22359999999999999</v>
      </c>
      <c r="AL5" s="65">
        <v>0.2263</v>
      </c>
      <c r="AM5" s="65">
        <v>0.22969999999999999</v>
      </c>
      <c r="AN5" s="68">
        <f>AVERAGE(AK5:AM5)</f>
        <v>0.22653333333333334</v>
      </c>
      <c r="AO5" s="68">
        <f>STDEV(AK5:AM5)/SQRT(COUNT(AK5:AM5))</f>
        <v>1.7647788655932044E-3</v>
      </c>
      <c r="AP5" s="67"/>
    </row>
    <row r="6" spans="1:42">
      <c r="A6" s="64">
        <v>0.5</v>
      </c>
      <c r="B6" s="69">
        <v>0.16689999999999999</v>
      </c>
      <c r="C6" s="69">
        <v>0.16109999999999999</v>
      </c>
      <c r="D6" s="69"/>
      <c r="E6" s="68">
        <f t="shared" si="0"/>
        <v>0.16399999999999998</v>
      </c>
      <c r="F6" s="68">
        <f t="shared" si="1"/>
        <v>2.8999999999999994E-3</v>
      </c>
      <c r="G6" s="69">
        <v>0.22470000000000001</v>
      </c>
      <c r="H6" s="69">
        <v>0.2233</v>
      </c>
      <c r="I6" s="69">
        <v>0.2286</v>
      </c>
      <c r="J6" s="68">
        <f t="shared" ref="J6:J53" si="2">AVERAGE(G6:I6)</f>
        <v>0.22553333333333334</v>
      </c>
      <c r="K6" s="68">
        <f t="shared" ref="K6:K53" si="3">STDEV(G6:I6)/SQRT(COUNT(G6:I6))</f>
        <v>1.5856999856355049E-3</v>
      </c>
      <c r="L6" s="69">
        <v>0.22320000000000001</v>
      </c>
      <c r="M6" s="69">
        <v>0.2175</v>
      </c>
      <c r="N6" s="69">
        <v>0.2213</v>
      </c>
      <c r="O6" s="68">
        <f t="shared" ref="O6:O53" si="4">AVERAGE(L6:N6)</f>
        <v>0.22066666666666665</v>
      </c>
      <c r="P6" s="68">
        <f t="shared" ref="P6:P53" si="5">STDEV(L6:N6)/SQRT(COUNT(L6:N6))</f>
        <v>1.6756424970075766E-3</v>
      </c>
      <c r="Q6" s="69">
        <v>0.22220000000000001</v>
      </c>
      <c r="R6" s="69">
        <v>0.22090000000000001</v>
      </c>
      <c r="S6" s="69">
        <v>0.22420000000000001</v>
      </c>
      <c r="T6" s="68">
        <f t="shared" ref="T6:T53" si="6">AVERAGE(Q6:S6)</f>
        <v>0.22243333333333334</v>
      </c>
      <c r="U6" s="68">
        <f t="shared" ref="U6:U53" si="7">STDEV(Q6:S6)/SQRT(COUNT(Q6:S6))</f>
        <v>9.5974533659253078E-4</v>
      </c>
      <c r="V6" s="69">
        <v>0.2152</v>
      </c>
      <c r="W6" s="69">
        <v>0.2172</v>
      </c>
      <c r="X6" s="69">
        <v>0.22070000000000001</v>
      </c>
      <c r="Y6" s="68">
        <f t="shared" ref="Y6:Y53" si="8">AVERAGE(V6:X6)</f>
        <v>0.2177</v>
      </c>
      <c r="Z6" s="68">
        <f t="shared" ref="Z6:Z53" si="9">STDEV(V6:X6)/SQRT(COUNT(V6:X6))</f>
        <v>1.6072751268321607E-3</v>
      </c>
      <c r="AA6" s="69">
        <v>0.2089</v>
      </c>
      <c r="AB6" s="69">
        <v>0.21099999999999999</v>
      </c>
      <c r="AC6" s="69">
        <v>0.21490000000000001</v>
      </c>
      <c r="AD6" s="68">
        <f t="shared" ref="AD6:AD53" si="10">AVERAGE(AA6:AC6)</f>
        <v>0.21160000000000001</v>
      </c>
      <c r="AE6" s="68">
        <f t="shared" ref="AE6:AE53" si="11">STDEV(AA6:AC6)/SQRT(COUNT(AA6:AC6))</f>
        <v>1.7578395831246969E-3</v>
      </c>
      <c r="AF6" s="69">
        <v>0.23749999999999999</v>
      </c>
      <c r="AG6" s="69">
        <v>0.23980000000000001</v>
      </c>
      <c r="AH6" s="69">
        <v>0.23810000000000001</v>
      </c>
      <c r="AI6" s="68">
        <f t="shared" ref="AI6:AI53" si="12">AVERAGE(AF6:AH6)</f>
        <v>0.23846666666666669</v>
      </c>
      <c r="AJ6" s="68">
        <f t="shared" ref="AJ6:AJ53" si="13">STDEV(AF6:AH6)/SQRT(COUNT(AF6:AH6))</f>
        <v>6.8879927732573381E-4</v>
      </c>
      <c r="AK6" s="69">
        <v>0.21929999999999999</v>
      </c>
      <c r="AL6" s="69">
        <v>0.22339999999999999</v>
      </c>
      <c r="AM6" s="69">
        <v>0.22520000000000001</v>
      </c>
      <c r="AN6" s="68">
        <f t="shared" ref="AN6:AN53" si="14">AVERAGE(AK6:AM6)</f>
        <v>0.22263333333333332</v>
      </c>
      <c r="AO6" s="68">
        <f t="shared" ref="AO6:AO53" si="15">STDEV(AK6:AM6)/SQRT(COUNT(AK6:AM6))</f>
        <v>1.74578858335647E-3</v>
      </c>
      <c r="AP6" s="67"/>
    </row>
    <row r="7" spans="1:42">
      <c r="A7" s="64">
        <v>1</v>
      </c>
      <c r="B7" s="69">
        <v>0.16550000000000001</v>
      </c>
      <c r="C7" s="69">
        <v>0.15989999999999999</v>
      </c>
      <c r="D7" s="69"/>
      <c r="E7" s="68">
        <f t="shared" si="0"/>
        <v>0.16270000000000001</v>
      </c>
      <c r="F7" s="68">
        <f t="shared" si="1"/>
        <v>2.8000000000000104E-3</v>
      </c>
      <c r="G7" s="65">
        <v>0.2356</v>
      </c>
      <c r="H7" s="65">
        <v>0.23569999999999999</v>
      </c>
      <c r="I7" s="65">
        <v>0.24199999999999999</v>
      </c>
      <c r="J7" s="68">
        <f t="shared" si="2"/>
        <v>0.23776666666666668</v>
      </c>
      <c r="K7" s="68">
        <f t="shared" si="3"/>
        <v>2.1168635079076552E-3</v>
      </c>
      <c r="L7" s="65">
        <v>0.23100000000000001</v>
      </c>
      <c r="M7" s="65">
        <v>0.22489999999999999</v>
      </c>
      <c r="N7" s="65">
        <v>0.22900000000000001</v>
      </c>
      <c r="O7" s="68">
        <f t="shared" si="4"/>
        <v>0.22829999999999998</v>
      </c>
      <c r="P7" s="68">
        <f t="shared" si="5"/>
        <v>1.7953644012660378E-3</v>
      </c>
      <c r="Q7" s="65">
        <v>0.2366</v>
      </c>
      <c r="R7" s="65">
        <v>0.23599999999999999</v>
      </c>
      <c r="S7" s="65">
        <v>0.2419</v>
      </c>
      <c r="T7" s="68">
        <f t="shared" si="6"/>
        <v>0.23816666666666667</v>
      </c>
      <c r="U7" s="68">
        <f t="shared" si="7"/>
        <v>1.874685158751852E-3</v>
      </c>
      <c r="V7" s="65">
        <v>0.23130000000000001</v>
      </c>
      <c r="W7" s="65">
        <v>0.2341</v>
      </c>
      <c r="X7" s="65">
        <v>0.2382</v>
      </c>
      <c r="Y7" s="68">
        <f t="shared" si="8"/>
        <v>0.23453333333333334</v>
      </c>
      <c r="Z7" s="68">
        <f t="shared" si="9"/>
        <v>2.0036078569531596E-3</v>
      </c>
      <c r="AA7" s="65">
        <v>0.20860000000000001</v>
      </c>
      <c r="AB7" s="65">
        <v>0.21160000000000001</v>
      </c>
      <c r="AC7" s="65">
        <v>0.21510000000000001</v>
      </c>
      <c r="AD7" s="68">
        <f t="shared" si="10"/>
        <v>0.21176666666666666</v>
      </c>
      <c r="AE7" s="68">
        <f t="shared" si="11"/>
        <v>1.8782379449307758E-3</v>
      </c>
      <c r="AF7" s="69">
        <v>0.24390000000000001</v>
      </c>
      <c r="AG7" s="69">
        <v>0.24429999999999999</v>
      </c>
      <c r="AH7" s="69">
        <v>0.2382</v>
      </c>
      <c r="AI7" s="68">
        <f t="shared" si="12"/>
        <v>0.24213333333333331</v>
      </c>
      <c r="AJ7" s="68">
        <f t="shared" si="13"/>
        <v>1.9700535807716281E-3</v>
      </c>
      <c r="AK7" s="69">
        <v>0.23769999999999999</v>
      </c>
      <c r="AL7" s="69">
        <v>0.24049999999999999</v>
      </c>
      <c r="AM7" s="69">
        <v>0.2414</v>
      </c>
      <c r="AN7" s="68">
        <f t="shared" si="14"/>
        <v>0.23986666666666667</v>
      </c>
      <c r="AO7" s="68">
        <f t="shared" si="15"/>
        <v>1.1140516644712287E-3</v>
      </c>
      <c r="AP7" s="67"/>
    </row>
    <row r="8" spans="1:42">
      <c r="A8" s="64">
        <v>1.5</v>
      </c>
      <c r="B8" s="65">
        <v>0.1641</v>
      </c>
      <c r="C8" s="65">
        <v>0.15909999999999999</v>
      </c>
      <c r="D8" s="65"/>
      <c r="E8" s="68">
        <f t="shared" si="0"/>
        <v>0.16159999999999999</v>
      </c>
      <c r="F8" s="68">
        <f t="shared" si="1"/>
        <v>2.5000000000000022E-3</v>
      </c>
      <c r="G8" s="65">
        <v>0.2581</v>
      </c>
      <c r="H8" s="65">
        <v>0.25419999999999998</v>
      </c>
      <c r="I8" s="65">
        <v>0.26479999999999998</v>
      </c>
      <c r="J8" s="68">
        <f t="shared" si="2"/>
        <v>0.25903333333333328</v>
      </c>
      <c r="K8" s="68">
        <f t="shared" si="3"/>
        <v>3.0953369947569693E-3</v>
      </c>
      <c r="L8" s="65">
        <v>0.25009999999999999</v>
      </c>
      <c r="M8" s="65">
        <v>0.24399999999999999</v>
      </c>
      <c r="N8" s="65">
        <v>0.2447</v>
      </c>
      <c r="O8" s="68">
        <f t="shared" si="4"/>
        <v>0.24626666666666666</v>
      </c>
      <c r="P8" s="68">
        <f t="shared" si="5"/>
        <v>1.9272894033964991E-3</v>
      </c>
      <c r="Q8" s="65">
        <v>0.26129999999999998</v>
      </c>
      <c r="R8" s="65">
        <v>0.26519999999999999</v>
      </c>
      <c r="S8" s="65">
        <v>0.26869999999999999</v>
      </c>
      <c r="T8" s="68">
        <f t="shared" si="6"/>
        <v>0.26506666666666662</v>
      </c>
      <c r="U8" s="68">
        <f t="shared" si="7"/>
        <v>2.1372360135880641E-3</v>
      </c>
      <c r="V8" s="65">
        <v>0.26119999999999999</v>
      </c>
      <c r="W8" s="65">
        <v>0.2621</v>
      </c>
      <c r="X8" s="65">
        <v>0.26840000000000003</v>
      </c>
      <c r="Y8" s="68">
        <f t="shared" si="8"/>
        <v>0.26390000000000002</v>
      </c>
      <c r="Z8" s="68">
        <f t="shared" si="9"/>
        <v>2.2649503305812364E-3</v>
      </c>
      <c r="AA8" s="65">
        <v>0.2271</v>
      </c>
      <c r="AB8" s="65">
        <v>0.23449999999999999</v>
      </c>
      <c r="AC8" s="65">
        <v>0.24349999999999999</v>
      </c>
      <c r="AD8" s="68">
        <f t="shared" si="10"/>
        <v>0.23503333333333334</v>
      </c>
      <c r="AE8" s="68">
        <f t="shared" si="11"/>
        <v>4.7417765072222083E-3</v>
      </c>
      <c r="AF8" s="65">
        <v>0.2576</v>
      </c>
      <c r="AG8" s="65">
        <v>0.255</v>
      </c>
      <c r="AH8" s="65">
        <v>0.25090000000000001</v>
      </c>
      <c r="AI8" s="68">
        <f t="shared" si="12"/>
        <v>0.2545</v>
      </c>
      <c r="AJ8" s="68">
        <f t="shared" si="13"/>
        <v>1.9502136635080054E-3</v>
      </c>
      <c r="AK8" s="65">
        <v>0.26519999999999999</v>
      </c>
      <c r="AL8" s="65">
        <v>0.27539999999999998</v>
      </c>
      <c r="AM8" s="65">
        <v>0.27710000000000001</v>
      </c>
      <c r="AN8" s="68">
        <f t="shared" si="14"/>
        <v>0.27256666666666668</v>
      </c>
      <c r="AO8" s="68">
        <f t="shared" si="15"/>
        <v>3.7158818304378035E-3</v>
      </c>
      <c r="AP8" s="67"/>
    </row>
    <row r="9" spans="1:42">
      <c r="A9" s="64">
        <v>2</v>
      </c>
      <c r="B9" s="65">
        <v>0.16350000000000001</v>
      </c>
      <c r="C9" s="65">
        <v>0.15870000000000001</v>
      </c>
      <c r="D9" s="65"/>
      <c r="E9" s="68">
        <f t="shared" si="0"/>
        <v>0.16110000000000002</v>
      </c>
      <c r="F9" s="68">
        <f t="shared" si="1"/>
        <v>2.3999999999999994E-3</v>
      </c>
      <c r="G9" s="65">
        <v>0.28799999999999998</v>
      </c>
      <c r="H9" s="65">
        <v>0.28810000000000002</v>
      </c>
      <c r="I9" s="65">
        <v>0.29759999999999998</v>
      </c>
      <c r="J9" s="68">
        <f t="shared" si="2"/>
        <v>0.29123333333333334</v>
      </c>
      <c r="K9" s="68">
        <f t="shared" si="3"/>
        <v>3.1834642206948699E-3</v>
      </c>
      <c r="L9" s="65">
        <v>0.27460000000000001</v>
      </c>
      <c r="M9" s="65">
        <v>0.27029999999999998</v>
      </c>
      <c r="N9" s="65">
        <v>0.27200000000000002</v>
      </c>
      <c r="O9" s="68">
        <f t="shared" si="4"/>
        <v>0.27229999999999999</v>
      </c>
      <c r="P9" s="68">
        <f t="shared" si="5"/>
        <v>1.2503332889007436E-3</v>
      </c>
      <c r="Q9" s="65">
        <v>0.29570000000000002</v>
      </c>
      <c r="R9" s="65">
        <v>0.30549999999999999</v>
      </c>
      <c r="S9" s="65">
        <v>0.3125</v>
      </c>
      <c r="T9" s="68">
        <f t="shared" si="6"/>
        <v>0.30456666666666665</v>
      </c>
      <c r="U9" s="68">
        <f t="shared" si="7"/>
        <v>4.8721430374915843E-3</v>
      </c>
      <c r="V9" s="65">
        <v>0.29849999999999999</v>
      </c>
      <c r="W9" s="65">
        <v>0.30199999999999999</v>
      </c>
      <c r="X9" s="65">
        <v>0.30740000000000001</v>
      </c>
      <c r="Y9" s="68">
        <f t="shared" si="8"/>
        <v>0.30263333333333337</v>
      </c>
      <c r="Z9" s="68">
        <f t="shared" si="9"/>
        <v>2.5886504420471954E-3</v>
      </c>
      <c r="AA9" s="65">
        <v>0.2676</v>
      </c>
      <c r="AB9" s="65">
        <v>0.28810000000000002</v>
      </c>
      <c r="AC9" s="65">
        <v>0.3009</v>
      </c>
      <c r="AD9" s="68">
        <f t="shared" si="10"/>
        <v>0.28553333333333336</v>
      </c>
      <c r="AE9" s="68">
        <f t="shared" si="11"/>
        <v>9.6981670662267122E-3</v>
      </c>
      <c r="AF9" s="65">
        <v>0.26979999999999998</v>
      </c>
      <c r="AG9" s="65">
        <v>0.27210000000000001</v>
      </c>
      <c r="AH9" s="65">
        <v>0.26829999999999998</v>
      </c>
      <c r="AI9" s="68">
        <f t="shared" si="12"/>
        <v>0.27006666666666668</v>
      </c>
      <c r="AJ9" s="68">
        <f t="shared" si="13"/>
        <v>1.1050389636167264E-3</v>
      </c>
      <c r="AK9" s="65">
        <v>0.32029999999999997</v>
      </c>
      <c r="AL9" s="65">
        <v>0.34039999999999998</v>
      </c>
      <c r="AM9" s="65">
        <v>0.3448</v>
      </c>
      <c r="AN9" s="68">
        <f t="shared" si="14"/>
        <v>0.33516666666666667</v>
      </c>
      <c r="AO9" s="68">
        <f t="shared" si="15"/>
        <v>7.5410727206265456E-3</v>
      </c>
      <c r="AP9" s="67"/>
    </row>
    <row r="10" spans="1:42">
      <c r="A10" s="64">
        <v>2.5</v>
      </c>
      <c r="B10" s="65">
        <v>0.16300000000000001</v>
      </c>
      <c r="C10" s="65">
        <v>0.158</v>
      </c>
      <c r="D10" s="65"/>
      <c r="E10" s="68">
        <f t="shared" si="0"/>
        <v>0.1605</v>
      </c>
      <c r="F10" s="68">
        <f t="shared" si="1"/>
        <v>2.5000000000000022E-3</v>
      </c>
      <c r="G10" s="65">
        <v>0.32929999999999998</v>
      </c>
      <c r="H10" s="65">
        <v>0.33079999999999998</v>
      </c>
      <c r="I10" s="65">
        <v>0.34050000000000002</v>
      </c>
      <c r="J10" s="68">
        <f t="shared" si="2"/>
        <v>0.33353333333333329</v>
      </c>
      <c r="K10" s="68">
        <f t="shared" si="3"/>
        <v>3.5101440299667493E-3</v>
      </c>
      <c r="L10" s="65">
        <v>0.31209999999999999</v>
      </c>
      <c r="M10" s="65">
        <v>0.30690000000000001</v>
      </c>
      <c r="N10" s="65">
        <v>0.30990000000000001</v>
      </c>
      <c r="O10" s="68">
        <f t="shared" si="4"/>
        <v>0.30963333333333337</v>
      </c>
      <c r="P10" s="68">
        <f t="shared" si="5"/>
        <v>1.5070206073943041E-3</v>
      </c>
      <c r="Q10" s="65">
        <v>0.34089999999999998</v>
      </c>
      <c r="R10" s="65">
        <v>0.3614</v>
      </c>
      <c r="S10" s="65">
        <v>0.37609999999999999</v>
      </c>
      <c r="T10" s="68">
        <f t="shared" si="6"/>
        <v>0.3594666666666666</v>
      </c>
      <c r="U10" s="68">
        <f t="shared" si="7"/>
        <v>1.020724143820346E-2</v>
      </c>
      <c r="V10" s="65">
        <v>0.35420000000000001</v>
      </c>
      <c r="W10" s="65">
        <v>0.35610000000000003</v>
      </c>
      <c r="X10" s="65">
        <v>0.36890000000000001</v>
      </c>
      <c r="Y10" s="68">
        <f t="shared" si="8"/>
        <v>0.3597333333333334</v>
      </c>
      <c r="Z10" s="68">
        <f t="shared" si="9"/>
        <v>4.6160348544803838E-3</v>
      </c>
      <c r="AA10" s="65">
        <v>0.3256</v>
      </c>
      <c r="AB10" s="65">
        <v>0.35909999999999997</v>
      </c>
      <c r="AC10" s="65">
        <v>0.37780000000000002</v>
      </c>
      <c r="AD10" s="68">
        <f t="shared" si="10"/>
        <v>0.35416666666666669</v>
      </c>
      <c r="AE10" s="68">
        <f t="shared" si="11"/>
        <v>1.5269395680394317E-2</v>
      </c>
      <c r="AF10" s="65">
        <v>0.28920000000000001</v>
      </c>
      <c r="AG10" s="65">
        <v>0.29380000000000001</v>
      </c>
      <c r="AH10" s="65">
        <v>0.28920000000000001</v>
      </c>
      <c r="AI10" s="68">
        <f t="shared" si="12"/>
        <v>0.29073333333333334</v>
      </c>
      <c r="AJ10" s="68">
        <f t="shared" si="13"/>
        <v>1.533333333333331E-3</v>
      </c>
      <c r="AK10" s="65">
        <v>0.41549999999999998</v>
      </c>
      <c r="AL10" s="65">
        <v>0.45350000000000001</v>
      </c>
      <c r="AM10" s="65">
        <v>0.46460000000000001</v>
      </c>
      <c r="AN10" s="68">
        <f t="shared" si="14"/>
        <v>0.44453333333333339</v>
      </c>
      <c r="AO10" s="68">
        <f t="shared" si="15"/>
        <v>1.4866106117982324E-2</v>
      </c>
      <c r="AP10" s="67"/>
    </row>
    <row r="11" spans="1:42">
      <c r="A11" s="64">
        <v>3</v>
      </c>
      <c r="B11" s="65">
        <v>0.16250000000000001</v>
      </c>
      <c r="C11" s="65">
        <v>0.15790000000000001</v>
      </c>
      <c r="D11" s="65"/>
      <c r="E11" s="68">
        <f t="shared" si="0"/>
        <v>0.16020000000000001</v>
      </c>
      <c r="F11" s="68">
        <f t="shared" si="1"/>
        <v>2.2999999999999961E-3</v>
      </c>
      <c r="G11" s="69">
        <v>0.38329999999999997</v>
      </c>
      <c r="H11" s="69">
        <v>0.38579999999999998</v>
      </c>
      <c r="I11" s="69">
        <v>0.40129999999999999</v>
      </c>
      <c r="J11" s="68">
        <f t="shared" si="2"/>
        <v>0.39013333333333328</v>
      </c>
      <c r="K11" s="68">
        <f t="shared" si="3"/>
        <v>5.6297819180181844E-3</v>
      </c>
      <c r="L11" s="65">
        <v>0.35780000000000001</v>
      </c>
      <c r="M11" s="65">
        <v>0.35749999999999998</v>
      </c>
      <c r="N11" s="65">
        <v>0.36259999999999998</v>
      </c>
      <c r="O11" s="68">
        <f t="shared" si="4"/>
        <v>0.35930000000000001</v>
      </c>
      <c r="P11" s="68">
        <f t="shared" si="5"/>
        <v>1.652271164185825E-3</v>
      </c>
      <c r="Q11" s="65">
        <v>0.38790000000000002</v>
      </c>
      <c r="R11" s="65">
        <v>0.42180000000000001</v>
      </c>
      <c r="S11" s="65">
        <v>0.442</v>
      </c>
      <c r="T11" s="68">
        <f t="shared" si="6"/>
        <v>0.41723333333333334</v>
      </c>
      <c r="U11" s="68">
        <f t="shared" si="7"/>
        <v>1.578335973246648E-2</v>
      </c>
      <c r="V11" s="65">
        <v>0.43209999999999998</v>
      </c>
      <c r="W11" s="65">
        <v>0.43690000000000001</v>
      </c>
      <c r="X11" s="65">
        <v>0.45879999999999999</v>
      </c>
      <c r="Y11" s="68">
        <f t="shared" si="8"/>
        <v>0.44259999999999994</v>
      </c>
      <c r="Z11" s="68">
        <f t="shared" si="9"/>
        <v>8.2176639016207018E-3</v>
      </c>
      <c r="AA11" s="65">
        <v>0.38779999999999998</v>
      </c>
      <c r="AB11" s="65">
        <v>0.43909999999999999</v>
      </c>
      <c r="AC11" s="65">
        <v>0.4637</v>
      </c>
      <c r="AD11" s="68">
        <f t="shared" si="10"/>
        <v>0.43019999999999997</v>
      </c>
      <c r="AE11" s="68">
        <f t="shared" si="11"/>
        <v>2.2357772697654842E-2</v>
      </c>
      <c r="AF11" s="65">
        <v>0.30909999999999999</v>
      </c>
      <c r="AG11" s="65">
        <v>0.31709999999999999</v>
      </c>
      <c r="AH11" s="65">
        <v>0.31190000000000001</v>
      </c>
      <c r="AI11" s="68">
        <f t="shared" si="12"/>
        <v>0.31269999999999998</v>
      </c>
      <c r="AJ11" s="68">
        <f t="shared" si="13"/>
        <v>2.3437861108329271E-3</v>
      </c>
      <c r="AK11" s="65">
        <v>0.55159999999999998</v>
      </c>
      <c r="AL11" s="65">
        <v>0.60519999999999996</v>
      </c>
      <c r="AM11" s="65">
        <v>0.62609999999999999</v>
      </c>
      <c r="AN11" s="68">
        <f t="shared" si="14"/>
        <v>0.59430000000000005</v>
      </c>
      <c r="AO11" s="68">
        <f t="shared" si="15"/>
        <v>2.218610676376848E-2</v>
      </c>
      <c r="AP11" s="67"/>
    </row>
    <row r="12" spans="1:42">
      <c r="A12" s="64">
        <v>3.5</v>
      </c>
      <c r="B12" s="65">
        <v>0.1623</v>
      </c>
      <c r="C12" s="65">
        <v>0.1578</v>
      </c>
      <c r="D12" s="65"/>
      <c r="E12" s="68">
        <f t="shared" si="0"/>
        <v>0.16005</v>
      </c>
      <c r="F12" s="68">
        <f t="shared" si="1"/>
        <v>2.2500000000000016E-3</v>
      </c>
      <c r="G12" s="69">
        <v>0.45979999999999999</v>
      </c>
      <c r="H12" s="69">
        <v>0.46729999999999999</v>
      </c>
      <c r="I12" s="69">
        <v>0.4879</v>
      </c>
      <c r="J12" s="68">
        <f t="shared" si="2"/>
        <v>0.47166666666666668</v>
      </c>
      <c r="K12" s="68">
        <f t="shared" si="3"/>
        <v>8.4004629502056529E-3</v>
      </c>
      <c r="L12" s="65">
        <v>0.42380000000000001</v>
      </c>
      <c r="M12" s="65">
        <v>0.4304</v>
      </c>
      <c r="N12" s="65">
        <v>0.4395</v>
      </c>
      <c r="O12" s="68">
        <f t="shared" si="4"/>
        <v>0.43123333333333336</v>
      </c>
      <c r="P12" s="68">
        <f t="shared" si="5"/>
        <v>4.5513123870422716E-3</v>
      </c>
      <c r="Q12" s="65">
        <v>0.4249</v>
      </c>
      <c r="R12" s="65">
        <v>0.46460000000000001</v>
      </c>
      <c r="S12" s="65">
        <v>0.48570000000000002</v>
      </c>
      <c r="T12" s="68">
        <f t="shared" si="6"/>
        <v>0.45839999999999997</v>
      </c>
      <c r="U12" s="68">
        <f t="shared" si="7"/>
        <v>1.7823112335765983E-2</v>
      </c>
      <c r="V12" s="65">
        <v>0.54520000000000002</v>
      </c>
      <c r="W12" s="65">
        <v>0.55659999999999998</v>
      </c>
      <c r="X12" s="65">
        <v>0.58909999999999996</v>
      </c>
      <c r="Y12" s="68">
        <f t="shared" si="8"/>
        <v>0.56363333333333332</v>
      </c>
      <c r="Z12" s="68">
        <f t="shared" si="9"/>
        <v>1.3151721475828835E-2</v>
      </c>
      <c r="AA12" s="65">
        <v>0.44829999999999998</v>
      </c>
      <c r="AB12" s="65">
        <v>0.52210000000000001</v>
      </c>
      <c r="AC12" s="65">
        <v>0.55020000000000002</v>
      </c>
      <c r="AD12" s="68">
        <f t="shared" si="10"/>
        <v>0.50686666666666669</v>
      </c>
      <c r="AE12" s="68">
        <f t="shared" si="11"/>
        <v>3.0386089653728816E-2</v>
      </c>
      <c r="AF12" s="65">
        <v>0.33289999999999997</v>
      </c>
      <c r="AG12" s="65">
        <v>0.34239999999999998</v>
      </c>
      <c r="AH12" s="65">
        <v>0.3372</v>
      </c>
      <c r="AI12" s="68">
        <f t="shared" si="12"/>
        <v>0.33749999999999997</v>
      </c>
      <c r="AJ12" s="68">
        <f t="shared" si="13"/>
        <v>2.7465129406819377E-3</v>
      </c>
      <c r="AK12" s="65">
        <v>0.72760000000000002</v>
      </c>
      <c r="AL12" s="65">
        <v>0.79710000000000003</v>
      </c>
      <c r="AM12" s="65">
        <v>0.8377</v>
      </c>
      <c r="AN12" s="68">
        <f t="shared" si="14"/>
        <v>0.78746666666666665</v>
      </c>
      <c r="AO12" s="68">
        <f t="shared" si="15"/>
        <v>3.2146038290554207E-2</v>
      </c>
      <c r="AP12" s="67"/>
    </row>
    <row r="13" spans="1:42">
      <c r="A13" s="64">
        <v>4</v>
      </c>
      <c r="B13" s="65">
        <v>0.1623</v>
      </c>
      <c r="C13" s="65">
        <v>0.15759999999999999</v>
      </c>
      <c r="D13" s="65"/>
      <c r="E13" s="68">
        <f t="shared" si="0"/>
        <v>0.15994999999999998</v>
      </c>
      <c r="F13" s="68">
        <f t="shared" si="1"/>
        <v>2.3500000000000044E-3</v>
      </c>
      <c r="G13" s="69">
        <v>0.56599999999999995</v>
      </c>
      <c r="H13" s="69">
        <v>0.57940000000000003</v>
      </c>
      <c r="I13" s="69">
        <v>0.60009999999999997</v>
      </c>
      <c r="J13" s="68">
        <f t="shared" si="2"/>
        <v>0.58183333333333331</v>
      </c>
      <c r="K13" s="68">
        <f t="shared" si="3"/>
        <v>9.9187252765217341E-3</v>
      </c>
      <c r="L13" s="65">
        <v>0.51649999999999996</v>
      </c>
      <c r="M13" s="65">
        <v>0.5282</v>
      </c>
      <c r="N13" s="65">
        <v>0.54610000000000003</v>
      </c>
      <c r="O13" s="68">
        <f t="shared" si="4"/>
        <v>0.53026666666666666</v>
      </c>
      <c r="P13" s="68">
        <f t="shared" si="5"/>
        <v>8.6070384634385974E-3</v>
      </c>
      <c r="Q13" s="65">
        <v>0.4501</v>
      </c>
      <c r="R13" s="65">
        <v>0.48920000000000002</v>
      </c>
      <c r="S13" s="65">
        <v>0.51459999999999995</v>
      </c>
      <c r="T13" s="68">
        <f t="shared" si="6"/>
        <v>0.4846333333333333</v>
      </c>
      <c r="U13" s="68">
        <f t="shared" si="7"/>
        <v>1.8759027456430426E-2</v>
      </c>
      <c r="V13" s="65">
        <v>0.69850000000000001</v>
      </c>
      <c r="W13" s="65">
        <v>0.70650000000000002</v>
      </c>
      <c r="X13" s="65">
        <v>0.745</v>
      </c>
      <c r="Y13" s="68">
        <f t="shared" si="8"/>
        <v>0.71666666666666667</v>
      </c>
      <c r="Z13" s="68">
        <f t="shared" si="9"/>
        <v>1.4353667746530073E-2</v>
      </c>
      <c r="AA13" s="65">
        <v>0.50619999999999998</v>
      </c>
      <c r="AB13" s="65">
        <v>0.59909999999999997</v>
      </c>
      <c r="AC13" s="65">
        <v>0.6411</v>
      </c>
      <c r="AD13" s="68">
        <f t="shared" si="10"/>
        <v>0.58213333333333328</v>
      </c>
      <c r="AE13" s="68">
        <f t="shared" si="11"/>
        <v>3.9855586531599034E-2</v>
      </c>
      <c r="AF13" s="65">
        <v>0.35510000000000003</v>
      </c>
      <c r="AG13" s="65">
        <v>0.36820000000000003</v>
      </c>
      <c r="AH13" s="65">
        <v>0.36209999999999998</v>
      </c>
      <c r="AI13" s="68">
        <f t="shared" si="12"/>
        <v>0.36179999999999995</v>
      </c>
      <c r="AJ13" s="68">
        <f t="shared" si="13"/>
        <v>3.784617990409776E-3</v>
      </c>
      <c r="AK13" s="65">
        <v>0.9012</v>
      </c>
      <c r="AL13" s="65">
        <v>0.97170000000000001</v>
      </c>
      <c r="AM13" s="65">
        <v>0.97409999999999997</v>
      </c>
      <c r="AN13" s="68">
        <f t="shared" si="14"/>
        <v>0.94899999999999995</v>
      </c>
      <c r="AO13" s="68">
        <f t="shared" si="15"/>
        <v>2.3910039732296551E-2</v>
      </c>
      <c r="AP13" s="67"/>
    </row>
    <row r="14" spans="1:42">
      <c r="A14" s="64">
        <v>4.5</v>
      </c>
      <c r="B14" s="65">
        <v>0.16220000000000001</v>
      </c>
      <c r="C14" s="65">
        <v>0.1578</v>
      </c>
      <c r="D14" s="65"/>
      <c r="E14" s="68">
        <f t="shared" si="0"/>
        <v>0.16</v>
      </c>
      <c r="F14" s="68">
        <f t="shared" si="1"/>
        <v>2.2000000000000075E-3</v>
      </c>
      <c r="G14" s="69">
        <v>0.69340000000000002</v>
      </c>
      <c r="H14" s="69">
        <v>0.71050000000000002</v>
      </c>
      <c r="I14" s="69">
        <v>0.73380000000000001</v>
      </c>
      <c r="J14" s="68">
        <f t="shared" si="2"/>
        <v>0.71256666666666668</v>
      </c>
      <c r="K14" s="68">
        <f t="shared" si="3"/>
        <v>1.1708164292967152E-2</v>
      </c>
      <c r="L14" s="65">
        <v>0.63880000000000003</v>
      </c>
      <c r="M14" s="65">
        <v>0.65039999999999998</v>
      </c>
      <c r="N14" s="65">
        <v>0.6673</v>
      </c>
      <c r="O14" s="68">
        <f t="shared" si="4"/>
        <v>0.65216666666666667</v>
      </c>
      <c r="P14" s="68">
        <f t="shared" si="5"/>
        <v>8.2745258340147596E-3</v>
      </c>
      <c r="Q14" s="65">
        <v>0.4652</v>
      </c>
      <c r="R14" s="65">
        <v>0.50580000000000003</v>
      </c>
      <c r="S14" s="65">
        <v>0.53149999999999997</v>
      </c>
      <c r="T14" s="68">
        <f t="shared" si="6"/>
        <v>0.50083333333333335</v>
      </c>
      <c r="U14" s="68">
        <f t="shared" si="7"/>
        <v>1.9299597002125309E-2</v>
      </c>
      <c r="V14" s="65">
        <v>0.84450000000000003</v>
      </c>
      <c r="W14" s="65">
        <v>0.87029999999999996</v>
      </c>
      <c r="X14" s="65">
        <v>0.89390000000000003</v>
      </c>
      <c r="Y14" s="68">
        <f t="shared" si="8"/>
        <v>0.8695666666666666</v>
      </c>
      <c r="Z14" s="68">
        <f t="shared" si="9"/>
        <v>1.4265264728625887E-2</v>
      </c>
      <c r="AA14" s="65">
        <v>0.56179999999999997</v>
      </c>
      <c r="AB14" s="65">
        <v>0.67630000000000001</v>
      </c>
      <c r="AC14" s="65">
        <v>0.72399999999999998</v>
      </c>
      <c r="AD14" s="68">
        <f t="shared" si="10"/>
        <v>0.65403333333333336</v>
      </c>
      <c r="AE14" s="68">
        <f t="shared" si="11"/>
        <v>4.8128520073283436E-2</v>
      </c>
      <c r="AF14" s="65">
        <v>0.38080000000000003</v>
      </c>
      <c r="AG14" s="65">
        <v>0.39610000000000001</v>
      </c>
      <c r="AH14" s="65">
        <v>0.38790000000000002</v>
      </c>
      <c r="AI14" s="68">
        <f t="shared" si="12"/>
        <v>0.3882666666666667</v>
      </c>
      <c r="AJ14" s="68">
        <f t="shared" si="13"/>
        <v>4.4205328989965747E-3</v>
      </c>
      <c r="AK14" s="65">
        <v>0.99150000000000005</v>
      </c>
      <c r="AL14" s="65">
        <v>1.0526</v>
      </c>
      <c r="AM14" s="65">
        <v>1.0628</v>
      </c>
      <c r="AN14" s="68">
        <f t="shared" si="14"/>
        <v>1.0356333333333334</v>
      </c>
      <c r="AO14" s="68">
        <f t="shared" si="15"/>
        <v>2.2262250060983878E-2</v>
      </c>
      <c r="AP14" s="67"/>
    </row>
    <row r="15" spans="1:42">
      <c r="A15" s="64">
        <v>5</v>
      </c>
      <c r="B15" s="65">
        <v>0.16209999999999999</v>
      </c>
      <c r="C15" s="65">
        <v>0.15759999999999999</v>
      </c>
      <c r="D15" s="65"/>
      <c r="E15" s="68">
        <f t="shared" si="0"/>
        <v>0.15984999999999999</v>
      </c>
      <c r="F15" s="68">
        <f t="shared" si="1"/>
        <v>2.2500000000000016E-3</v>
      </c>
      <c r="G15" s="69">
        <v>0.83879999999999999</v>
      </c>
      <c r="H15" s="69">
        <v>0.85199999999999998</v>
      </c>
      <c r="I15" s="69">
        <v>0.88229999999999997</v>
      </c>
      <c r="J15" s="68">
        <f t="shared" si="2"/>
        <v>0.85769999999999991</v>
      </c>
      <c r="K15" s="68">
        <f t="shared" si="3"/>
        <v>1.2876723185655576E-2</v>
      </c>
      <c r="L15" s="65">
        <v>0.77280000000000004</v>
      </c>
      <c r="M15" s="65">
        <v>0.79149999999999998</v>
      </c>
      <c r="N15" s="65">
        <v>0.80779999999999996</v>
      </c>
      <c r="O15" s="68">
        <f t="shared" si="4"/>
        <v>0.79070000000000007</v>
      </c>
      <c r="P15" s="68">
        <f t="shared" si="5"/>
        <v>1.0111544557253995E-2</v>
      </c>
      <c r="Q15" s="65">
        <v>0.47310000000000002</v>
      </c>
      <c r="R15" s="65">
        <v>0.51480000000000004</v>
      </c>
      <c r="S15" s="65">
        <v>0.54120000000000001</v>
      </c>
      <c r="T15" s="68">
        <f t="shared" si="6"/>
        <v>0.50970000000000004</v>
      </c>
      <c r="U15" s="68">
        <f t="shared" si="7"/>
        <v>1.9823470937250117E-2</v>
      </c>
      <c r="V15" s="65">
        <v>1.0042</v>
      </c>
      <c r="W15" s="65">
        <v>1.0383</v>
      </c>
      <c r="X15" s="65">
        <v>1.0755999999999999</v>
      </c>
      <c r="Y15" s="68">
        <f t="shared" si="8"/>
        <v>1.0393666666666668</v>
      </c>
      <c r="Z15" s="68">
        <f t="shared" si="9"/>
        <v>2.0618303626740084E-2</v>
      </c>
      <c r="AA15" s="65">
        <v>0.61160000000000003</v>
      </c>
      <c r="AB15" s="65">
        <v>0.74329999999999996</v>
      </c>
      <c r="AC15" s="65">
        <v>0.80640000000000001</v>
      </c>
      <c r="AD15" s="68">
        <f t="shared" si="10"/>
        <v>0.72043333333333326</v>
      </c>
      <c r="AE15" s="68">
        <f t="shared" si="11"/>
        <v>5.7384444272333107E-2</v>
      </c>
      <c r="AF15" s="65">
        <v>0.40610000000000002</v>
      </c>
      <c r="AG15" s="65">
        <v>0.42320000000000002</v>
      </c>
      <c r="AH15" s="65">
        <v>0.41349999999999998</v>
      </c>
      <c r="AI15" s="68">
        <f t="shared" si="12"/>
        <v>0.41426666666666662</v>
      </c>
      <c r="AJ15" s="68">
        <f t="shared" si="13"/>
        <v>4.9512063625387773E-3</v>
      </c>
      <c r="AK15" s="65">
        <v>1.0603</v>
      </c>
      <c r="AL15" s="65">
        <v>1.1411</v>
      </c>
      <c r="AM15" s="65">
        <v>1.1528</v>
      </c>
      <c r="AN15" s="68">
        <f t="shared" si="14"/>
        <v>1.1180666666666668</v>
      </c>
      <c r="AO15" s="68">
        <f t="shared" si="15"/>
        <v>2.9080138315428362E-2</v>
      </c>
      <c r="AP15" s="67"/>
    </row>
    <row r="16" spans="1:42">
      <c r="A16" s="64">
        <v>5.5</v>
      </c>
      <c r="B16" s="65">
        <v>0.16170000000000001</v>
      </c>
      <c r="C16" s="65">
        <v>0.15740000000000001</v>
      </c>
      <c r="D16" s="65"/>
      <c r="E16" s="68">
        <f t="shared" si="0"/>
        <v>0.15955000000000003</v>
      </c>
      <c r="F16" s="68">
        <f t="shared" si="1"/>
        <v>2.1499999999999991E-3</v>
      </c>
      <c r="G16" s="69">
        <v>0.9899</v>
      </c>
      <c r="H16" s="69">
        <v>1.0022</v>
      </c>
      <c r="I16" s="69">
        <v>1.0364</v>
      </c>
      <c r="J16" s="68">
        <f t="shared" si="2"/>
        <v>1.0095000000000001</v>
      </c>
      <c r="K16" s="68">
        <f t="shared" si="3"/>
        <v>1.3910787181177059E-2</v>
      </c>
      <c r="L16" s="65">
        <v>0.92510000000000003</v>
      </c>
      <c r="M16" s="65">
        <v>0.93799999999999994</v>
      </c>
      <c r="N16" s="65">
        <v>0.96030000000000004</v>
      </c>
      <c r="O16" s="68">
        <f t="shared" si="4"/>
        <v>0.94113333333333327</v>
      </c>
      <c r="P16" s="68">
        <f t="shared" si="5"/>
        <v>1.0281428780951505E-2</v>
      </c>
      <c r="Q16" s="65">
        <v>0.47660000000000002</v>
      </c>
      <c r="R16" s="65">
        <v>0.51729999999999998</v>
      </c>
      <c r="S16" s="65">
        <v>0.54659999999999997</v>
      </c>
      <c r="T16" s="68">
        <f t="shared" si="6"/>
        <v>0.51349999999999996</v>
      </c>
      <c r="U16" s="68">
        <f t="shared" si="7"/>
        <v>2.0296387199039458E-2</v>
      </c>
      <c r="V16" s="65">
        <v>1.1795</v>
      </c>
      <c r="W16" s="65">
        <v>1.1967000000000001</v>
      </c>
      <c r="X16" s="65">
        <v>1.2256</v>
      </c>
      <c r="Y16" s="68">
        <f t="shared" si="8"/>
        <v>1.2005999999999999</v>
      </c>
      <c r="Z16" s="68">
        <f t="shared" si="9"/>
        <v>1.3450030978898651E-2</v>
      </c>
      <c r="AA16" s="65">
        <v>0.66479999999999995</v>
      </c>
      <c r="AB16" s="65">
        <v>0.81359999999999999</v>
      </c>
      <c r="AC16" s="65">
        <v>0.87849999999999995</v>
      </c>
      <c r="AD16" s="68">
        <f t="shared" si="10"/>
        <v>0.78563333333333329</v>
      </c>
      <c r="AE16" s="68">
        <f t="shared" si="11"/>
        <v>6.3254837320512028E-2</v>
      </c>
      <c r="AF16" s="65">
        <v>0.43020000000000003</v>
      </c>
      <c r="AG16" s="65">
        <v>0.44769999999999999</v>
      </c>
      <c r="AH16" s="65">
        <v>0.43919999999999998</v>
      </c>
      <c r="AI16" s="68">
        <f t="shared" si="12"/>
        <v>0.43903333333333333</v>
      </c>
      <c r="AJ16" s="68">
        <f t="shared" si="13"/>
        <v>5.0525021304080276E-3</v>
      </c>
      <c r="AK16" s="65">
        <v>1.1419999999999999</v>
      </c>
      <c r="AL16" s="65">
        <v>1.2269000000000001</v>
      </c>
      <c r="AM16" s="65">
        <v>1.2471000000000001</v>
      </c>
      <c r="AN16" s="68">
        <f t="shared" si="14"/>
        <v>1.2053333333333334</v>
      </c>
      <c r="AO16" s="68">
        <f t="shared" si="15"/>
        <v>3.2199085563275165E-2</v>
      </c>
      <c r="AP16" s="67"/>
    </row>
    <row r="17" spans="1:42">
      <c r="A17" s="64">
        <v>6</v>
      </c>
      <c r="B17" s="65">
        <v>0.16170000000000001</v>
      </c>
      <c r="C17" s="65">
        <v>0.15690000000000001</v>
      </c>
      <c r="D17" s="65"/>
      <c r="E17" s="68">
        <f t="shared" si="0"/>
        <v>0.1593</v>
      </c>
      <c r="F17" s="68">
        <f t="shared" si="1"/>
        <v>2.3999999999999994E-3</v>
      </c>
      <c r="G17" s="69">
        <v>1.1263000000000001</v>
      </c>
      <c r="H17" s="69">
        <v>1.1428</v>
      </c>
      <c r="I17" s="69">
        <v>1.1802999999999999</v>
      </c>
      <c r="J17" s="68">
        <f t="shared" si="2"/>
        <v>1.1497999999999999</v>
      </c>
      <c r="K17" s="68">
        <f t="shared" si="3"/>
        <v>1.5976545308670403E-2</v>
      </c>
      <c r="L17" s="65">
        <v>1.0778000000000001</v>
      </c>
      <c r="M17" s="65">
        <v>1.0973999999999999</v>
      </c>
      <c r="N17" s="65">
        <v>1.1074999999999999</v>
      </c>
      <c r="O17" s="68">
        <f t="shared" si="4"/>
        <v>1.0942333333333334</v>
      </c>
      <c r="P17" s="68">
        <f t="shared" si="5"/>
        <v>8.7186262934273989E-3</v>
      </c>
      <c r="Q17" s="65">
        <v>0.47810000000000002</v>
      </c>
      <c r="R17" s="65">
        <v>0.51739999999999997</v>
      </c>
      <c r="S17" s="65">
        <v>0.54930000000000001</v>
      </c>
      <c r="T17" s="68">
        <f t="shared" si="6"/>
        <v>0.51493333333333335</v>
      </c>
      <c r="U17" s="68">
        <f t="shared" si="7"/>
        <v>2.0590639728877886E-2</v>
      </c>
      <c r="V17" s="65">
        <v>1.3044</v>
      </c>
      <c r="W17" s="65">
        <v>1.3228</v>
      </c>
      <c r="X17" s="65">
        <v>1.3380000000000001</v>
      </c>
      <c r="Y17" s="68">
        <f t="shared" si="8"/>
        <v>1.3217333333333334</v>
      </c>
      <c r="Z17" s="68">
        <f t="shared" si="9"/>
        <v>9.7141363200464112E-3</v>
      </c>
      <c r="AA17" s="65">
        <v>0.72709999999999997</v>
      </c>
      <c r="AB17" s="65">
        <v>0.86699999999999999</v>
      </c>
      <c r="AC17" s="65">
        <v>0.93210000000000004</v>
      </c>
      <c r="AD17" s="68">
        <f t="shared" si="10"/>
        <v>0.84206666666666674</v>
      </c>
      <c r="AE17" s="68">
        <f t="shared" si="11"/>
        <v>6.0477277643020598E-2</v>
      </c>
      <c r="AF17" s="65">
        <v>0.45069999999999999</v>
      </c>
      <c r="AG17" s="65">
        <v>0.47149999999999997</v>
      </c>
      <c r="AH17" s="65">
        <v>0.46310000000000001</v>
      </c>
      <c r="AI17" s="68">
        <f t="shared" si="12"/>
        <v>0.46176666666666666</v>
      </c>
      <c r="AJ17" s="68">
        <f t="shared" si="13"/>
        <v>6.0413390715782327E-3</v>
      </c>
      <c r="AK17" s="65">
        <v>1.2410000000000001</v>
      </c>
      <c r="AL17" s="65">
        <v>1.3239000000000001</v>
      </c>
      <c r="AM17" s="65">
        <v>1.3531</v>
      </c>
      <c r="AN17" s="68">
        <f t="shared" si="14"/>
        <v>1.306</v>
      </c>
      <c r="AO17" s="68">
        <f t="shared" si="15"/>
        <v>3.3575338171540896E-2</v>
      </c>
      <c r="AP17" s="67"/>
    </row>
    <row r="18" spans="1:42">
      <c r="A18" s="64">
        <v>6.5</v>
      </c>
      <c r="B18" s="65">
        <v>0.1615</v>
      </c>
      <c r="C18" s="65">
        <v>0.15709999999999999</v>
      </c>
      <c r="D18" s="65"/>
      <c r="E18" s="68">
        <f t="shared" si="0"/>
        <v>0.1593</v>
      </c>
      <c r="F18" s="68">
        <f t="shared" si="1"/>
        <v>2.2000000000000075E-3</v>
      </c>
      <c r="G18" s="69">
        <v>1.2432000000000001</v>
      </c>
      <c r="H18" s="69">
        <v>1.2607999999999999</v>
      </c>
      <c r="I18" s="69">
        <v>1.2978000000000001</v>
      </c>
      <c r="J18" s="68">
        <f t="shared" si="2"/>
        <v>1.2672666666666668</v>
      </c>
      <c r="K18" s="68">
        <f t="shared" si="3"/>
        <v>1.6089886402471731E-2</v>
      </c>
      <c r="L18" s="65">
        <v>1.206</v>
      </c>
      <c r="M18" s="65">
        <v>1.2002999999999999</v>
      </c>
      <c r="N18" s="65">
        <v>1.2202999999999999</v>
      </c>
      <c r="O18" s="68">
        <f t="shared" si="4"/>
        <v>1.2088666666666665</v>
      </c>
      <c r="P18" s="68">
        <f t="shared" si="5"/>
        <v>5.9487627098227594E-3</v>
      </c>
      <c r="Q18" s="65">
        <v>0.47639999999999999</v>
      </c>
      <c r="R18" s="65">
        <v>0.51690000000000003</v>
      </c>
      <c r="S18" s="65">
        <v>0.54790000000000005</v>
      </c>
      <c r="T18" s="68">
        <f t="shared" si="6"/>
        <v>0.51373333333333338</v>
      </c>
      <c r="U18" s="68">
        <f t="shared" si="7"/>
        <v>2.0700912486597747E-2</v>
      </c>
      <c r="V18" s="65">
        <v>1.3867</v>
      </c>
      <c r="W18" s="65">
        <v>1.3923000000000001</v>
      </c>
      <c r="X18" s="65">
        <v>1.4178999999999999</v>
      </c>
      <c r="Y18" s="68">
        <f t="shared" si="8"/>
        <v>1.3989666666666665</v>
      </c>
      <c r="Z18" s="68">
        <f t="shared" si="9"/>
        <v>9.6037029895301509E-3</v>
      </c>
      <c r="AA18" s="65">
        <v>0.79779999999999995</v>
      </c>
      <c r="AB18" s="65">
        <v>0.92379999999999995</v>
      </c>
      <c r="AC18" s="65">
        <v>0.98709999999999998</v>
      </c>
      <c r="AD18" s="68">
        <f t="shared" si="10"/>
        <v>0.90289999999999992</v>
      </c>
      <c r="AE18" s="68">
        <f t="shared" si="11"/>
        <v>5.5636408942346387E-2</v>
      </c>
      <c r="AF18" s="65">
        <v>0.4733</v>
      </c>
      <c r="AG18" s="65">
        <v>0.49070000000000003</v>
      </c>
      <c r="AH18" s="65">
        <v>0.48049999999999998</v>
      </c>
      <c r="AI18" s="68">
        <f t="shared" si="12"/>
        <v>0.48149999999999998</v>
      </c>
      <c r="AJ18" s="68">
        <f t="shared" si="13"/>
        <v>5.0477717856495944E-3</v>
      </c>
      <c r="AK18" s="65">
        <v>1.3365</v>
      </c>
      <c r="AL18" s="65">
        <v>1.4095</v>
      </c>
      <c r="AM18" s="65">
        <v>1.4464999999999999</v>
      </c>
      <c r="AN18" s="68">
        <f t="shared" si="14"/>
        <v>1.3975</v>
      </c>
      <c r="AO18" s="68">
        <f t="shared" si="15"/>
        <v>3.2316146634976936E-2</v>
      </c>
      <c r="AP18" s="67"/>
    </row>
    <row r="19" spans="1:42">
      <c r="A19" s="64">
        <v>7</v>
      </c>
      <c r="B19" s="65">
        <v>0.1613</v>
      </c>
      <c r="C19" s="65">
        <v>0.15720000000000001</v>
      </c>
      <c r="D19" s="65"/>
      <c r="E19" s="68">
        <f t="shared" si="0"/>
        <v>0.15925</v>
      </c>
      <c r="F19" s="68">
        <f t="shared" si="1"/>
        <v>2.0499999999999963E-3</v>
      </c>
      <c r="G19" s="69">
        <v>1.3593</v>
      </c>
      <c r="H19" s="69">
        <v>1.3815</v>
      </c>
      <c r="I19" s="69">
        <v>1.4115</v>
      </c>
      <c r="J19" s="68">
        <f t="shared" si="2"/>
        <v>1.3841000000000001</v>
      </c>
      <c r="K19" s="68">
        <f t="shared" si="3"/>
        <v>1.5124814048443713E-2</v>
      </c>
      <c r="L19" s="65">
        <v>1.2902</v>
      </c>
      <c r="M19" s="65">
        <v>1.2939000000000001</v>
      </c>
      <c r="N19" s="65">
        <v>1.3118000000000001</v>
      </c>
      <c r="O19" s="68">
        <f t="shared" si="4"/>
        <v>1.2986333333333333</v>
      </c>
      <c r="P19" s="68">
        <f t="shared" si="5"/>
        <v>6.6694160997130278E-3</v>
      </c>
      <c r="Q19" s="65">
        <v>0.4728</v>
      </c>
      <c r="R19" s="65">
        <v>0.51549999999999996</v>
      </c>
      <c r="S19" s="65">
        <v>0.54610000000000003</v>
      </c>
      <c r="T19" s="68">
        <f t="shared" si="6"/>
        <v>0.51146666666666663</v>
      </c>
      <c r="U19" s="68">
        <f t="shared" si="7"/>
        <v>2.1255770458343266E-2</v>
      </c>
      <c r="V19" s="65">
        <v>1.4370000000000001</v>
      </c>
      <c r="W19" s="65">
        <v>1.4451000000000001</v>
      </c>
      <c r="X19" s="65">
        <v>1.4553</v>
      </c>
      <c r="Y19" s="68">
        <f t="shared" si="8"/>
        <v>1.4458000000000002</v>
      </c>
      <c r="Z19" s="68">
        <f t="shared" si="9"/>
        <v>5.2943365967796146E-3</v>
      </c>
      <c r="AA19" s="65">
        <v>0.877</v>
      </c>
      <c r="AB19" s="65">
        <v>0.98050000000000004</v>
      </c>
      <c r="AC19" s="65">
        <v>1.0322</v>
      </c>
      <c r="AD19" s="68">
        <f t="shared" si="10"/>
        <v>0.96323333333333327</v>
      </c>
      <c r="AE19" s="68">
        <f t="shared" si="11"/>
        <v>4.5626612604682572E-2</v>
      </c>
      <c r="AF19" s="65">
        <v>0.48259999999999997</v>
      </c>
      <c r="AG19" s="65">
        <v>0.504</v>
      </c>
      <c r="AH19" s="65">
        <v>0.49559999999999998</v>
      </c>
      <c r="AI19" s="68">
        <f t="shared" si="12"/>
        <v>0.49406666666666665</v>
      </c>
      <c r="AJ19" s="68">
        <f t="shared" si="13"/>
        <v>6.2250390449467242E-3</v>
      </c>
      <c r="AK19" s="65">
        <v>1.4378</v>
      </c>
      <c r="AL19" s="65">
        <v>1.4944999999999999</v>
      </c>
      <c r="AM19" s="65">
        <v>1.5249999999999999</v>
      </c>
      <c r="AN19" s="68">
        <f t="shared" si="14"/>
        <v>1.4857666666666667</v>
      </c>
      <c r="AO19" s="68">
        <f t="shared" si="15"/>
        <v>2.5548407212801161E-2</v>
      </c>
      <c r="AP19" s="67"/>
    </row>
    <row r="20" spans="1:42">
      <c r="A20" s="64">
        <v>7.5</v>
      </c>
      <c r="B20" s="65">
        <v>0.16120000000000001</v>
      </c>
      <c r="C20" s="65">
        <v>0.15709999999999999</v>
      </c>
      <c r="D20" s="65"/>
      <c r="E20" s="68">
        <f t="shared" si="0"/>
        <v>0.15915000000000001</v>
      </c>
      <c r="F20" s="68">
        <f t="shared" si="1"/>
        <v>2.0500000000000101E-3</v>
      </c>
      <c r="G20" s="69">
        <v>1.4608000000000001</v>
      </c>
      <c r="H20" s="69">
        <v>1.4799</v>
      </c>
      <c r="I20" s="69">
        <v>1.5031000000000001</v>
      </c>
      <c r="J20" s="68">
        <f t="shared" si="2"/>
        <v>1.4812666666666667</v>
      </c>
      <c r="K20" s="68">
        <f t="shared" si="3"/>
        <v>1.2230063141474149E-2</v>
      </c>
      <c r="L20" s="65">
        <v>1.3848</v>
      </c>
      <c r="M20" s="65">
        <v>1.3691</v>
      </c>
      <c r="N20" s="65">
        <v>1.3897999999999999</v>
      </c>
      <c r="O20" s="68">
        <f t="shared" si="4"/>
        <v>1.3812333333333333</v>
      </c>
      <c r="P20" s="68">
        <f t="shared" si="5"/>
        <v>6.2360065569062439E-3</v>
      </c>
      <c r="Q20" s="65">
        <v>0.47189999999999999</v>
      </c>
      <c r="R20" s="65">
        <v>0.51180000000000003</v>
      </c>
      <c r="S20" s="65">
        <v>0.54249999999999998</v>
      </c>
      <c r="T20" s="68">
        <f t="shared" si="6"/>
        <v>0.50873333333333337</v>
      </c>
      <c r="U20" s="68">
        <f t="shared" si="7"/>
        <v>2.0438063617780534E-2</v>
      </c>
      <c r="V20" s="65">
        <v>1.4665999999999999</v>
      </c>
      <c r="W20" s="65">
        <v>1.4863999999999999</v>
      </c>
      <c r="X20" s="65">
        <v>1.4975000000000001</v>
      </c>
      <c r="Y20" s="68">
        <f t="shared" si="8"/>
        <v>1.4835</v>
      </c>
      <c r="Z20" s="68">
        <f t="shared" si="9"/>
        <v>9.0371455670471938E-3</v>
      </c>
      <c r="AA20" s="65">
        <v>0.95169999999999999</v>
      </c>
      <c r="AB20" s="65">
        <v>1.0126999999999999</v>
      </c>
      <c r="AC20" s="65">
        <v>1.0570999999999999</v>
      </c>
      <c r="AD20" s="68">
        <f t="shared" si="10"/>
        <v>1.0071666666666665</v>
      </c>
      <c r="AE20" s="68">
        <f t="shared" si="11"/>
        <v>3.0551886648417913E-2</v>
      </c>
      <c r="AF20" s="65">
        <v>0.49249999999999999</v>
      </c>
      <c r="AG20" s="65">
        <v>0.51349999999999996</v>
      </c>
      <c r="AH20" s="65">
        <v>0.50619999999999998</v>
      </c>
      <c r="AI20" s="68">
        <f t="shared" si="12"/>
        <v>0.50406666666666666</v>
      </c>
      <c r="AJ20" s="68">
        <f t="shared" si="13"/>
        <v>6.1553048484845703E-3</v>
      </c>
      <c r="AK20" s="65">
        <v>1.528</v>
      </c>
      <c r="AL20" s="65">
        <v>1.5706</v>
      </c>
      <c r="AM20" s="65">
        <v>1.6008</v>
      </c>
      <c r="AN20" s="68">
        <f t="shared" si="14"/>
        <v>1.5664666666666669</v>
      </c>
      <c r="AO20" s="68">
        <f t="shared" si="15"/>
        <v>2.111692317655307E-2</v>
      </c>
      <c r="AP20" s="67"/>
    </row>
    <row r="21" spans="1:42">
      <c r="A21" s="64">
        <v>8</v>
      </c>
      <c r="B21" s="65">
        <v>0.16159999999999999</v>
      </c>
      <c r="C21" s="65">
        <v>0.15670000000000001</v>
      </c>
      <c r="D21" s="65"/>
      <c r="E21" s="68">
        <f t="shared" si="0"/>
        <v>0.15915000000000001</v>
      </c>
      <c r="F21" s="68">
        <f t="shared" si="1"/>
        <v>2.4499999999999938E-3</v>
      </c>
      <c r="G21" s="69">
        <v>1.5367</v>
      </c>
      <c r="H21" s="69">
        <v>1.5590999999999999</v>
      </c>
      <c r="I21" s="69">
        <v>1.5753999999999999</v>
      </c>
      <c r="J21" s="68">
        <f t="shared" si="2"/>
        <v>1.5570666666666666</v>
      </c>
      <c r="K21" s="68">
        <f t="shared" si="3"/>
        <v>1.1217892454071345E-2</v>
      </c>
      <c r="L21" s="65">
        <v>1.4514</v>
      </c>
      <c r="M21" s="65">
        <v>1.4497</v>
      </c>
      <c r="N21" s="65">
        <v>1.4597</v>
      </c>
      <c r="O21" s="68">
        <f t="shared" si="4"/>
        <v>1.4536</v>
      </c>
      <c r="P21" s="68">
        <f t="shared" si="5"/>
        <v>3.0892285984260421E-3</v>
      </c>
      <c r="Q21" s="65">
        <v>0.46460000000000001</v>
      </c>
      <c r="R21" s="65">
        <v>0.50770000000000004</v>
      </c>
      <c r="S21" s="65">
        <v>0.53820000000000001</v>
      </c>
      <c r="T21" s="68">
        <f t="shared" si="6"/>
        <v>0.50349999999999995</v>
      </c>
      <c r="U21" s="68">
        <f t="shared" si="7"/>
        <v>2.1350019515994204E-2</v>
      </c>
      <c r="V21" s="65">
        <v>1.4998</v>
      </c>
      <c r="W21" s="65">
        <v>1.5205</v>
      </c>
      <c r="X21" s="65">
        <v>1.5367999999999999</v>
      </c>
      <c r="Y21" s="68">
        <f t="shared" si="8"/>
        <v>1.5190333333333335</v>
      </c>
      <c r="Z21" s="68">
        <f t="shared" si="9"/>
        <v>1.0706124934406036E-2</v>
      </c>
      <c r="AA21" s="65">
        <v>0.98899999999999999</v>
      </c>
      <c r="AB21" s="65">
        <v>1.04</v>
      </c>
      <c r="AC21" s="65">
        <v>1.0795999999999999</v>
      </c>
      <c r="AD21" s="68">
        <f t="shared" si="10"/>
        <v>1.0362</v>
      </c>
      <c r="AE21" s="68">
        <f t="shared" si="11"/>
        <v>2.6222890763605729E-2</v>
      </c>
      <c r="AF21" s="65">
        <v>0.49590000000000001</v>
      </c>
      <c r="AG21" s="65">
        <v>0.52110000000000001</v>
      </c>
      <c r="AH21" s="65">
        <v>0.51300000000000001</v>
      </c>
      <c r="AI21" s="68">
        <f t="shared" si="12"/>
        <v>0.5099999999999999</v>
      </c>
      <c r="AJ21" s="68">
        <f t="shared" si="13"/>
        <v>7.4276510418839689E-3</v>
      </c>
      <c r="AK21" s="65">
        <v>1.5831</v>
      </c>
      <c r="AL21" s="65">
        <v>1.6254999999999999</v>
      </c>
      <c r="AM21" s="65">
        <v>1.6613</v>
      </c>
      <c r="AN21" s="68">
        <f t="shared" si="14"/>
        <v>1.6232999999999997</v>
      </c>
      <c r="AO21" s="68">
        <f t="shared" si="15"/>
        <v>2.2601179910202347E-2</v>
      </c>
      <c r="AP21" s="67"/>
    </row>
    <row r="22" spans="1:42">
      <c r="A22" s="64">
        <v>8.5</v>
      </c>
      <c r="B22" s="65">
        <v>0.16120000000000001</v>
      </c>
      <c r="C22" s="65">
        <v>0.15690000000000001</v>
      </c>
      <c r="D22" s="65"/>
      <c r="E22" s="68">
        <f t="shared" si="0"/>
        <v>0.15905000000000002</v>
      </c>
      <c r="F22" s="68">
        <f t="shared" si="1"/>
        <v>2.1499999999999991E-3</v>
      </c>
      <c r="G22" s="69">
        <v>1.5980000000000001</v>
      </c>
      <c r="H22" s="69">
        <v>1.6194999999999999</v>
      </c>
      <c r="I22" s="69">
        <v>1.6329</v>
      </c>
      <c r="J22" s="68">
        <f t="shared" si="2"/>
        <v>1.6168000000000002</v>
      </c>
      <c r="K22" s="68">
        <f t="shared" si="3"/>
        <v>1.0164808573373766E-2</v>
      </c>
      <c r="L22" s="65">
        <v>1.5190999999999999</v>
      </c>
      <c r="M22" s="65">
        <v>1.5123</v>
      </c>
      <c r="N22" s="65">
        <v>1.5235000000000001</v>
      </c>
      <c r="O22" s="68">
        <f t="shared" si="4"/>
        <v>1.5183</v>
      </c>
      <c r="P22" s="68">
        <f t="shared" si="5"/>
        <v>3.2578111260988542E-3</v>
      </c>
      <c r="Q22" s="65">
        <v>0.45760000000000001</v>
      </c>
      <c r="R22" s="65">
        <v>0.502</v>
      </c>
      <c r="S22" s="65">
        <v>0.53259999999999996</v>
      </c>
      <c r="T22" s="68">
        <f t="shared" si="6"/>
        <v>0.49740000000000001</v>
      </c>
      <c r="U22" s="68">
        <f t="shared" si="7"/>
        <v>2.1772459668122007E-2</v>
      </c>
      <c r="V22" s="65">
        <v>1.5166999999999999</v>
      </c>
      <c r="W22" s="65">
        <v>1.5403</v>
      </c>
      <c r="X22" s="65">
        <v>1.5561</v>
      </c>
      <c r="Y22" s="68">
        <f t="shared" si="8"/>
        <v>1.5377000000000001</v>
      </c>
      <c r="Z22" s="68">
        <f t="shared" si="9"/>
        <v>1.144785278265466E-2</v>
      </c>
      <c r="AA22" s="65">
        <v>1.0205</v>
      </c>
      <c r="AB22" s="65">
        <v>1.0629999999999999</v>
      </c>
      <c r="AC22" s="65">
        <v>1.0959000000000001</v>
      </c>
      <c r="AD22" s="68">
        <f t="shared" si="10"/>
        <v>1.0598000000000001</v>
      </c>
      <c r="AE22" s="68">
        <f t="shared" si="11"/>
        <v>2.1824832950868945E-2</v>
      </c>
      <c r="AF22" s="65">
        <v>0.4945</v>
      </c>
      <c r="AG22" s="65">
        <v>0.52500000000000002</v>
      </c>
      <c r="AH22" s="65">
        <v>0.51919999999999999</v>
      </c>
      <c r="AI22" s="68">
        <f t="shared" si="12"/>
        <v>0.51290000000000002</v>
      </c>
      <c r="AJ22" s="68">
        <f t="shared" si="13"/>
        <v>9.3511140156311567E-3</v>
      </c>
      <c r="AK22" s="65">
        <v>1.6409</v>
      </c>
      <c r="AL22" s="65">
        <v>1.6685000000000001</v>
      </c>
      <c r="AM22" s="65">
        <v>1.6961999999999999</v>
      </c>
      <c r="AN22" s="68">
        <f t="shared" si="14"/>
        <v>1.6685333333333334</v>
      </c>
      <c r="AO22" s="68">
        <f t="shared" si="15"/>
        <v>1.5963743643366061E-2</v>
      </c>
      <c r="AP22" s="67"/>
    </row>
    <row r="23" spans="1:42">
      <c r="A23" s="64">
        <v>9</v>
      </c>
      <c r="B23" s="65">
        <v>0.16120000000000001</v>
      </c>
      <c r="C23" s="65">
        <v>0.15670000000000001</v>
      </c>
      <c r="D23" s="65"/>
      <c r="E23" s="68">
        <f t="shared" si="0"/>
        <v>0.15895000000000001</v>
      </c>
      <c r="F23" s="68">
        <f t="shared" si="1"/>
        <v>2.2500000000000016E-3</v>
      </c>
      <c r="G23" s="69">
        <v>1.6519999999999999</v>
      </c>
      <c r="H23" s="69">
        <v>1.6657</v>
      </c>
      <c r="I23" s="69">
        <v>1.6616</v>
      </c>
      <c r="J23" s="68">
        <f t="shared" si="2"/>
        <v>1.6597666666666668</v>
      </c>
      <c r="K23" s="68">
        <f t="shared" si="3"/>
        <v>4.0596934750189249E-3</v>
      </c>
      <c r="L23" s="65">
        <v>1.5878000000000001</v>
      </c>
      <c r="M23" s="65">
        <v>1.5661</v>
      </c>
      <c r="N23" s="65">
        <v>1.5714999999999999</v>
      </c>
      <c r="O23" s="68">
        <f t="shared" si="4"/>
        <v>1.5751333333333335</v>
      </c>
      <c r="P23" s="68">
        <f t="shared" si="5"/>
        <v>6.5223547213496078E-3</v>
      </c>
      <c r="Q23" s="65">
        <v>0.45400000000000001</v>
      </c>
      <c r="R23" s="65">
        <v>0.4945</v>
      </c>
      <c r="S23" s="65">
        <v>0.52790000000000004</v>
      </c>
      <c r="T23" s="68">
        <f t="shared" si="6"/>
        <v>0.49213333333333331</v>
      </c>
      <c r="U23" s="68">
        <f t="shared" si="7"/>
        <v>2.1365886621226637E-2</v>
      </c>
      <c r="V23" s="65">
        <v>1.5463</v>
      </c>
      <c r="W23" s="65">
        <v>1.5627</v>
      </c>
      <c r="X23" s="65">
        <v>1.5749</v>
      </c>
      <c r="Y23" s="68">
        <f t="shared" si="8"/>
        <v>1.5612999999999999</v>
      </c>
      <c r="Z23" s="68">
        <f t="shared" si="9"/>
        <v>8.2857307060592526E-3</v>
      </c>
      <c r="AA23" s="65">
        <v>1.0528999999999999</v>
      </c>
      <c r="AB23" s="65">
        <v>1.0838000000000001</v>
      </c>
      <c r="AC23" s="65">
        <v>1.1180000000000001</v>
      </c>
      <c r="AD23" s="68">
        <f t="shared" si="10"/>
        <v>1.0849000000000002</v>
      </c>
      <c r="AE23" s="68">
        <f t="shared" si="11"/>
        <v>1.880079785541033E-2</v>
      </c>
      <c r="AF23" s="65">
        <v>0.49099999999999999</v>
      </c>
      <c r="AG23" s="65">
        <v>0.52459999999999996</v>
      </c>
      <c r="AH23" s="65">
        <v>0.52149999999999996</v>
      </c>
      <c r="AI23" s="68">
        <f t="shared" si="12"/>
        <v>0.51236666666666675</v>
      </c>
      <c r="AJ23" s="68">
        <f t="shared" si="13"/>
        <v>1.0720748315506907E-2</v>
      </c>
      <c r="AK23" s="65">
        <v>1.6649</v>
      </c>
      <c r="AL23" s="65">
        <v>1.6913</v>
      </c>
      <c r="AM23" s="65">
        <v>1.7176</v>
      </c>
      <c r="AN23" s="68">
        <f t="shared" si="14"/>
        <v>1.6912666666666667</v>
      </c>
      <c r="AO23" s="68">
        <f t="shared" si="15"/>
        <v>1.5213188722654789E-2</v>
      </c>
      <c r="AP23" s="67"/>
    </row>
    <row r="24" spans="1:42">
      <c r="A24" s="64">
        <v>9.5</v>
      </c>
      <c r="B24" s="65">
        <v>0.16120000000000001</v>
      </c>
      <c r="C24" s="65">
        <v>0.157</v>
      </c>
      <c r="D24" s="65"/>
      <c r="E24" s="68">
        <f t="shared" si="0"/>
        <v>0.15910000000000002</v>
      </c>
      <c r="F24" s="68">
        <f t="shared" si="1"/>
        <v>2.1000000000000046E-3</v>
      </c>
      <c r="G24" s="69">
        <v>1.6798</v>
      </c>
      <c r="H24" s="69">
        <v>1.6937</v>
      </c>
      <c r="I24" s="69">
        <v>1.6637</v>
      </c>
      <c r="J24" s="68">
        <f t="shared" si="2"/>
        <v>1.6790666666666667</v>
      </c>
      <c r="K24" s="68">
        <f t="shared" si="3"/>
        <v>8.6680127159830915E-3</v>
      </c>
      <c r="L24" s="65">
        <v>1.6234</v>
      </c>
      <c r="M24" s="65">
        <v>1.6104000000000001</v>
      </c>
      <c r="N24" s="65">
        <v>1.6095999999999999</v>
      </c>
      <c r="O24" s="68">
        <f t="shared" si="4"/>
        <v>1.6144666666666667</v>
      </c>
      <c r="P24" s="68">
        <f t="shared" si="5"/>
        <v>4.4726328313918606E-3</v>
      </c>
      <c r="Q24" s="65">
        <v>0.44600000000000001</v>
      </c>
      <c r="R24" s="65">
        <v>0.4894</v>
      </c>
      <c r="S24" s="65">
        <v>0.52210000000000001</v>
      </c>
      <c r="T24" s="68">
        <f t="shared" si="6"/>
        <v>0.48583333333333334</v>
      </c>
      <c r="U24" s="68">
        <f t="shared" si="7"/>
        <v>2.2040442625117836E-2</v>
      </c>
      <c r="V24" s="65">
        <v>1.5578000000000001</v>
      </c>
      <c r="W24" s="65">
        <v>1.5859000000000001</v>
      </c>
      <c r="X24" s="65">
        <v>1.5971</v>
      </c>
      <c r="Y24" s="68">
        <f t="shared" si="8"/>
        <v>1.5802666666666667</v>
      </c>
      <c r="Z24" s="68">
        <f t="shared" si="9"/>
        <v>1.1689358883664687E-2</v>
      </c>
      <c r="AA24" s="65">
        <v>1.0725</v>
      </c>
      <c r="AB24" s="65">
        <v>1.1000000000000001</v>
      </c>
      <c r="AC24" s="65">
        <v>1.1355</v>
      </c>
      <c r="AD24" s="68">
        <f t="shared" si="10"/>
        <v>1.1026666666666667</v>
      </c>
      <c r="AE24" s="68">
        <f t="shared" si="11"/>
        <v>1.8235344191371249E-2</v>
      </c>
      <c r="AF24" s="65">
        <v>0.48559999999999998</v>
      </c>
      <c r="AG24" s="65">
        <v>0.52329999999999999</v>
      </c>
      <c r="AH24" s="65">
        <v>0.52170000000000005</v>
      </c>
      <c r="AI24" s="68">
        <f t="shared" si="12"/>
        <v>0.51019999999999999</v>
      </c>
      <c r="AJ24" s="68">
        <f t="shared" si="13"/>
        <v>1.2308669031756996E-2</v>
      </c>
      <c r="AK24" s="65">
        <v>1.6819</v>
      </c>
      <c r="AL24" s="65">
        <v>1.7</v>
      </c>
      <c r="AM24" s="65">
        <v>1.7191000000000001</v>
      </c>
      <c r="AN24" s="68">
        <f t="shared" si="14"/>
        <v>1.7003333333333333</v>
      </c>
      <c r="AO24" s="68">
        <f t="shared" si="15"/>
        <v>1.0740008276429704E-2</v>
      </c>
      <c r="AP24" s="67"/>
    </row>
    <row r="25" spans="1:42">
      <c r="A25" s="64">
        <v>10</v>
      </c>
      <c r="B25" s="65">
        <v>0.1608</v>
      </c>
      <c r="C25" s="65">
        <v>0.15679999999999999</v>
      </c>
      <c r="D25" s="65"/>
      <c r="E25" s="68">
        <f t="shared" si="0"/>
        <v>0.1588</v>
      </c>
      <c r="F25" s="68">
        <f t="shared" si="1"/>
        <v>2.0000000000000018E-3</v>
      </c>
      <c r="G25" s="69">
        <v>1.6792</v>
      </c>
      <c r="H25" s="69">
        <v>1.6858</v>
      </c>
      <c r="I25" s="69">
        <v>1.661</v>
      </c>
      <c r="J25" s="68">
        <f t="shared" si="2"/>
        <v>1.6753333333333333</v>
      </c>
      <c r="K25" s="68">
        <f t="shared" si="3"/>
        <v>7.4155991741133688E-3</v>
      </c>
      <c r="L25" s="65">
        <v>1.6652</v>
      </c>
      <c r="M25" s="65">
        <v>1.6396999999999999</v>
      </c>
      <c r="N25" s="65">
        <v>1.6329</v>
      </c>
      <c r="O25" s="68">
        <f t="shared" si="4"/>
        <v>1.6459333333333335</v>
      </c>
      <c r="P25" s="68">
        <f t="shared" si="5"/>
        <v>9.8312992246419092E-3</v>
      </c>
      <c r="Q25" s="65">
        <v>0.43959999999999999</v>
      </c>
      <c r="R25" s="65">
        <v>0.48370000000000002</v>
      </c>
      <c r="S25" s="65">
        <v>0.51359999999999995</v>
      </c>
      <c r="T25" s="68">
        <f t="shared" si="6"/>
        <v>0.47896666666666671</v>
      </c>
      <c r="U25" s="68">
        <f t="shared" si="7"/>
        <v>2.1492660245871011E-2</v>
      </c>
      <c r="V25" s="65">
        <v>1.5817000000000001</v>
      </c>
      <c r="W25" s="65">
        <v>1.6016999999999999</v>
      </c>
      <c r="X25" s="65">
        <v>1.6126</v>
      </c>
      <c r="Y25" s="68">
        <f t="shared" si="8"/>
        <v>1.5986666666666665</v>
      </c>
      <c r="Z25" s="68">
        <f t="shared" si="9"/>
        <v>9.0480814418183279E-3</v>
      </c>
      <c r="AA25" s="65">
        <v>1.0938000000000001</v>
      </c>
      <c r="AB25" s="65">
        <v>1.1157999999999999</v>
      </c>
      <c r="AC25" s="65">
        <v>1.1555</v>
      </c>
      <c r="AD25" s="68">
        <f t="shared" si="10"/>
        <v>1.1216999999999999</v>
      </c>
      <c r="AE25" s="68">
        <f t="shared" si="11"/>
        <v>1.8053900778871368E-2</v>
      </c>
      <c r="AF25" s="65">
        <v>0.47720000000000001</v>
      </c>
      <c r="AG25" s="65">
        <v>0.5181</v>
      </c>
      <c r="AH25" s="65">
        <v>0.52010000000000001</v>
      </c>
      <c r="AI25" s="68">
        <f t="shared" si="12"/>
        <v>0.50513333333333332</v>
      </c>
      <c r="AJ25" s="68">
        <f t="shared" si="13"/>
        <v>1.3978594747366813E-2</v>
      </c>
      <c r="AK25" s="65">
        <v>1.6745000000000001</v>
      </c>
      <c r="AL25" s="65">
        <v>1.6998</v>
      </c>
      <c r="AM25" s="65">
        <v>1.7153</v>
      </c>
      <c r="AN25" s="68">
        <f t="shared" si="14"/>
        <v>1.6965333333333332</v>
      </c>
      <c r="AO25" s="68">
        <f t="shared" si="15"/>
        <v>1.1890659265901844E-2</v>
      </c>
      <c r="AP25" s="67"/>
    </row>
    <row r="26" spans="1:42">
      <c r="A26" s="64">
        <v>10.5</v>
      </c>
      <c r="B26" s="65">
        <v>0.1608</v>
      </c>
      <c r="C26" s="65">
        <v>0.1565</v>
      </c>
      <c r="D26" s="65"/>
      <c r="E26" s="68">
        <f t="shared" si="0"/>
        <v>0.15865000000000001</v>
      </c>
      <c r="F26" s="68">
        <f t="shared" si="1"/>
        <v>2.1499999999999991E-3</v>
      </c>
      <c r="G26" s="69">
        <v>1.6778999999999999</v>
      </c>
      <c r="H26" s="69">
        <v>1.6851</v>
      </c>
      <c r="I26" s="69">
        <v>1.6675</v>
      </c>
      <c r="J26" s="68">
        <f t="shared" si="2"/>
        <v>1.6768333333333334</v>
      </c>
      <c r="K26" s="68">
        <f t="shared" si="3"/>
        <v>5.1085984161781534E-3</v>
      </c>
      <c r="L26" s="65">
        <v>1.6987000000000001</v>
      </c>
      <c r="M26" s="65">
        <v>1.6547000000000001</v>
      </c>
      <c r="N26" s="65">
        <v>1.6529</v>
      </c>
      <c r="O26" s="68">
        <f t="shared" si="4"/>
        <v>1.6687666666666667</v>
      </c>
      <c r="P26" s="68">
        <f t="shared" si="5"/>
        <v>1.4975683994766705E-2</v>
      </c>
      <c r="Q26" s="65">
        <v>0.43359999999999999</v>
      </c>
      <c r="R26" s="65">
        <v>0.47639999999999999</v>
      </c>
      <c r="S26" s="65">
        <v>0.50829999999999997</v>
      </c>
      <c r="T26" s="68">
        <f t="shared" si="6"/>
        <v>0.47276666666666661</v>
      </c>
      <c r="U26" s="68">
        <f t="shared" si="7"/>
        <v>2.1640420000031833E-2</v>
      </c>
      <c r="V26" s="65">
        <v>1.5926</v>
      </c>
      <c r="W26" s="65">
        <v>1.6138999999999999</v>
      </c>
      <c r="X26" s="65">
        <v>1.6279999999999999</v>
      </c>
      <c r="Y26" s="68">
        <f t="shared" si="8"/>
        <v>1.6115000000000002</v>
      </c>
      <c r="Z26" s="68">
        <f t="shared" si="9"/>
        <v>1.0289314845994327E-2</v>
      </c>
      <c r="AA26" s="65">
        <v>1.1129</v>
      </c>
      <c r="AB26" s="65">
        <v>1.1298999999999999</v>
      </c>
      <c r="AC26" s="65">
        <v>1.1686000000000001</v>
      </c>
      <c r="AD26" s="68">
        <f t="shared" si="10"/>
        <v>1.1371333333333333</v>
      </c>
      <c r="AE26" s="68">
        <f t="shared" si="11"/>
        <v>1.6480931742808482E-2</v>
      </c>
      <c r="AF26" s="65">
        <v>0.46839999999999998</v>
      </c>
      <c r="AG26" s="65">
        <v>0.51359999999999995</v>
      </c>
      <c r="AH26" s="65">
        <v>0.51449999999999996</v>
      </c>
      <c r="AI26" s="68">
        <f t="shared" si="12"/>
        <v>0.4988333333333333</v>
      </c>
      <c r="AJ26" s="68">
        <f t="shared" si="13"/>
        <v>1.5218884467806573E-2</v>
      </c>
      <c r="AK26" s="65">
        <v>1.6688000000000001</v>
      </c>
      <c r="AL26" s="65">
        <v>1.696</v>
      </c>
      <c r="AM26" s="65">
        <v>1.7073</v>
      </c>
      <c r="AN26" s="68">
        <f t="shared" si="14"/>
        <v>1.6906999999999999</v>
      </c>
      <c r="AO26" s="68">
        <f t="shared" si="15"/>
        <v>1.1425556149848156E-2</v>
      </c>
      <c r="AP26" s="67"/>
    </row>
    <row r="27" spans="1:42">
      <c r="A27" s="64">
        <v>11</v>
      </c>
      <c r="B27" s="65">
        <v>0.1608</v>
      </c>
      <c r="C27" s="65">
        <v>0.15690000000000001</v>
      </c>
      <c r="D27" s="65"/>
      <c r="E27" s="68">
        <f t="shared" si="0"/>
        <v>0.15884999999999999</v>
      </c>
      <c r="F27" s="68">
        <f t="shared" si="1"/>
        <v>1.9499999999999934E-3</v>
      </c>
      <c r="G27" s="69">
        <v>1.6816</v>
      </c>
      <c r="H27" s="69">
        <v>1.6869000000000001</v>
      </c>
      <c r="I27" s="69">
        <v>1.6756</v>
      </c>
      <c r="J27" s="68">
        <f t="shared" si="2"/>
        <v>1.6813666666666667</v>
      </c>
      <c r="K27" s="68">
        <f t="shared" si="3"/>
        <v>3.2641146494025918E-3</v>
      </c>
      <c r="L27" s="65">
        <v>1.7041999999999999</v>
      </c>
      <c r="M27" s="65">
        <v>1.6719999999999999</v>
      </c>
      <c r="N27" s="65">
        <v>1.6565000000000001</v>
      </c>
      <c r="O27" s="68">
        <f t="shared" si="4"/>
        <v>1.6775666666666667</v>
      </c>
      <c r="P27" s="68">
        <f t="shared" si="5"/>
        <v>1.4048289733787649E-2</v>
      </c>
      <c r="Q27" s="65">
        <v>0.42859999999999998</v>
      </c>
      <c r="R27" s="65">
        <v>0.47</v>
      </c>
      <c r="S27" s="65">
        <v>0.503</v>
      </c>
      <c r="T27" s="68">
        <f t="shared" si="6"/>
        <v>0.4672</v>
      </c>
      <c r="U27" s="68">
        <f t="shared" si="7"/>
        <v>2.1523010941780437E-2</v>
      </c>
      <c r="V27" s="65">
        <v>1.6133</v>
      </c>
      <c r="W27" s="65">
        <v>1.629</v>
      </c>
      <c r="X27" s="65">
        <v>1.6433</v>
      </c>
      <c r="Y27" s="68">
        <f t="shared" si="8"/>
        <v>1.6285333333333334</v>
      </c>
      <c r="Z27" s="68">
        <f t="shared" si="9"/>
        <v>8.6633968190568643E-3</v>
      </c>
      <c r="AA27" s="65">
        <v>1.1261000000000001</v>
      </c>
      <c r="AB27" s="65">
        <v>1.1451</v>
      </c>
      <c r="AC27" s="65">
        <v>1.1860999999999999</v>
      </c>
      <c r="AD27" s="68">
        <f t="shared" si="10"/>
        <v>1.1524333333333334</v>
      </c>
      <c r="AE27" s="68">
        <f t="shared" si="11"/>
        <v>1.770436229985262E-2</v>
      </c>
      <c r="AF27" s="65">
        <v>0.46050000000000002</v>
      </c>
      <c r="AG27" s="65">
        <v>0.50680000000000003</v>
      </c>
      <c r="AH27" s="65">
        <v>0.51039999999999996</v>
      </c>
      <c r="AI27" s="68">
        <f t="shared" si="12"/>
        <v>0.49256666666666665</v>
      </c>
      <c r="AJ27" s="68">
        <f t="shared" si="13"/>
        <v>1.6066977866972292E-2</v>
      </c>
      <c r="AK27" s="65">
        <v>1.6707000000000001</v>
      </c>
      <c r="AL27" s="65">
        <v>1.6874</v>
      </c>
      <c r="AM27" s="65">
        <v>1.6982999999999999</v>
      </c>
      <c r="AN27" s="68">
        <f t="shared" si="14"/>
        <v>1.6854666666666667</v>
      </c>
      <c r="AO27" s="68">
        <f t="shared" si="15"/>
        <v>8.025860978390028E-3</v>
      </c>
      <c r="AP27" s="67"/>
    </row>
    <row r="28" spans="1:42">
      <c r="A28" s="64">
        <v>11.5</v>
      </c>
      <c r="B28" s="65">
        <v>0.16120000000000001</v>
      </c>
      <c r="C28" s="65">
        <v>0.15659999999999999</v>
      </c>
      <c r="D28" s="65"/>
      <c r="E28" s="68">
        <f t="shared" si="0"/>
        <v>0.15889999999999999</v>
      </c>
      <c r="F28" s="68">
        <f t="shared" si="1"/>
        <v>2.3000000000000104E-3</v>
      </c>
      <c r="G28" s="69">
        <v>1.6859999999999999</v>
      </c>
      <c r="H28" s="69">
        <v>1.6926000000000001</v>
      </c>
      <c r="I28" s="69">
        <v>1.6798</v>
      </c>
      <c r="J28" s="68">
        <f t="shared" si="2"/>
        <v>1.6861333333333333</v>
      </c>
      <c r="K28" s="68">
        <f t="shared" si="3"/>
        <v>3.6956430804094284E-3</v>
      </c>
      <c r="L28" s="65">
        <v>1.6976</v>
      </c>
      <c r="M28" s="65">
        <v>1.6580999999999999</v>
      </c>
      <c r="N28" s="65">
        <v>1.6573</v>
      </c>
      <c r="O28" s="68">
        <f t="shared" si="4"/>
        <v>1.671</v>
      </c>
      <c r="P28" s="68">
        <f t="shared" si="5"/>
        <v>1.3302004861423473E-2</v>
      </c>
      <c r="Q28" s="65">
        <v>0.4219</v>
      </c>
      <c r="R28" s="65">
        <v>0.46460000000000001</v>
      </c>
      <c r="S28" s="65">
        <v>0.49719999999999998</v>
      </c>
      <c r="T28" s="68">
        <f t="shared" si="6"/>
        <v>0.46123333333333338</v>
      </c>
      <c r="U28" s="68">
        <f t="shared" si="7"/>
        <v>2.1802318938844805E-2</v>
      </c>
      <c r="V28" s="65">
        <v>1.6206</v>
      </c>
      <c r="W28" s="65">
        <v>1.6434</v>
      </c>
      <c r="X28" s="65">
        <v>1.6533</v>
      </c>
      <c r="Y28" s="68">
        <f t="shared" si="8"/>
        <v>1.6391</v>
      </c>
      <c r="Z28" s="68">
        <f t="shared" si="9"/>
        <v>9.6814255148712294E-3</v>
      </c>
      <c r="AA28" s="65">
        <v>1.1413</v>
      </c>
      <c r="AB28" s="65">
        <v>1.1595</v>
      </c>
      <c r="AC28" s="65">
        <v>1.1996</v>
      </c>
      <c r="AD28" s="68">
        <f t="shared" si="10"/>
        <v>1.1668000000000001</v>
      </c>
      <c r="AE28" s="68">
        <f t="shared" si="11"/>
        <v>1.7221014294556913E-2</v>
      </c>
      <c r="AF28" s="65">
        <v>0.45119999999999999</v>
      </c>
      <c r="AG28" s="65">
        <v>0.49890000000000001</v>
      </c>
      <c r="AH28" s="65">
        <v>0.50529999999999997</v>
      </c>
      <c r="AI28" s="68">
        <f t="shared" si="12"/>
        <v>0.48513333333333336</v>
      </c>
      <c r="AJ28" s="68">
        <f t="shared" si="13"/>
        <v>1.706695963290214E-2</v>
      </c>
      <c r="AK28" s="65">
        <v>1.6636</v>
      </c>
      <c r="AL28" s="65">
        <v>1.6800999999999999</v>
      </c>
      <c r="AM28" s="65">
        <v>1.6944999999999999</v>
      </c>
      <c r="AN28" s="68">
        <f t="shared" si="14"/>
        <v>1.6794</v>
      </c>
      <c r="AO28" s="68">
        <f t="shared" si="15"/>
        <v>8.9269255625887035E-3</v>
      </c>
      <c r="AP28" s="67"/>
    </row>
    <row r="29" spans="1:42">
      <c r="A29" s="64">
        <v>12</v>
      </c>
      <c r="B29" s="65">
        <v>0.16070000000000001</v>
      </c>
      <c r="C29" s="65">
        <v>0.1565</v>
      </c>
      <c r="D29" s="65"/>
      <c r="E29" s="68">
        <f t="shared" si="0"/>
        <v>0.15860000000000002</v>
      </c>
      <c r="F29" s="68">
        <f t="shared" si="1"/>
        <v>2.1000000000000046E-3</v>
      </c>
      <c r="G29" s="69">
        <v>1.6964999999999999</v>
      </c>
      <c r="H29" s="69">
        <v>1.7012</v>
      </c>
      <c r="I29" s="69">
        <v>1.6873</v>
      </c>
      <c r="J29" s="68">
        <f t="shared" si="2"/>
        <v>1.6950000000000001</v>
      </c>
      <c r="K29" s="68">
        <f t="shared" si="3"/>
        <v>4.0820746359337091E-3</v>
      </c>
      <c r="L29" s="65">
        <v>1.7095</v>
      </c>
      <c r="M29" s="65">
        <v>1.6640999999999999</v>
      </c>
      <c r="N29" s="65">
        <v>1.66</v>
      </c>
      <c r="O29" s="68">
        <f t="shared" si="4"/>
        <v>1.6778666666666666</v>
      </c>
      <c r="P29" s="68">
        <f t="shared" si="5"/>
        <v>1.5860888303552825E-2</v>
      </c>
      <c r="Q29" s="65">
        <v>0.41830000000000001</v>
      </c>
      <c r="R29" s="65">
        <v>0.45910000000000001</v>
      </c>
      <c r="S29" s="65">
        <v>0.49249999999999999</v>
      </c>
      <c r="T29" s="68">
        <f t="shared" si="6"/>
        <v>0.45663333333333328</v>
      </c>
      <c r="U29" s="68">
        <f t="shared" si="7"/>
        <v>2.145517290642153E-2</v>
      </c>
      <c r="V29" s="65">
        <v>1.6384000000000001</v>
      </c>
      <c r="W29" s="65">
        <v>1.6508</v>
      </c>
      <c r="X29" s="65">
        <v>1.6618999999999999</v>
      </c>
      <c r="Y29" s="68">
        <f t="shared" si="8"/>
        <v>1.6503666666666668</v>
      </c>
      <c r="Z29" s="68">
        <f t="shared" si="9"/>
        <v>6.7873247879983774E-3</v>
      </c>
      <c r="AA29" s="65">
        <v>1.1496999999999999</v>
      </c>
      <c r="AB29" s="65">
        <v>1.1735</v>
      </c>
      <c r="AC29" s="65">
        <v>1.2149000000000001</v>
      </c>
      <c r="AD29" s="68">
        <f t="shared" si="10"/>
        <v>1.1793666666666667</v>
      </c>
      <c r="AE29" s="68">
        <f t="shared" si="11"/>
        <v>1.9048826152227319E-2</v>
      </c>
      <c r="AF29" s="65">
        <v>0.44369999999999998</v>
      </c>
      <c r="AG29" s="65">
        <v>0.49320000000000003</v>
      </c>
      <c r="AH29" s="65">
        <v>0.498</v>
      </c>
      <c r="AI29" s="68">
        <f t="shared" si="12"/>
        <v>0.4783</v>
      </c>
      <c r="AJ29" s="68">
        <f t="shared" si="13"/>
        <v>1.7355402617052717E-2</v>
      </c>
      <c r="AK29" s="65">
        <v>1.6577999999999999</v>
      </c>
      <c r="AL29" s="65">
        <v>1.6726000000000001</v>
      </c>
      <c r="AM29" s="65">
        <v>1.6838</v>
      </c>
      <c r="AN29" s="68">
        <f t="shared" si="14"/>
        <v>1.6714</v>
      </c>
      <c r="AO29" s="68">
        <f t="shared" si="15"/>
        <v>7.5294975485309433E-3</v>
      </c>
      <c r="AP29" s="67"/>
    </row>
    <row r="30" spans="1:42">
      <c r="A30" s="64">
        <v>12.5</v>
      </c>
      <c r="B30" s="65">
        <v>0.1608</v>
      </c>
      <c r="C30" s="65">
        <v>0.1565</v>
      </c>
      <c r="D30" s="65"/>
      <c r="E30" s="68">
        <f t="shared" si="0"/>
        <v>0.15865000000000001</v>
      </c>
      <c r="F30" s="68">
        <f t="shared" si="1"/>
        <v>2.1499999999999991E-3</v>
      </c>
      <c r="G30" s="69">
        <v>1.6997</v>
      </c>
      <c r="H30" s="69">
        <v>1.7084999999999999</v>
      </c>
      <c r="I30" s="69">
        <v>1.6947000000000001</v>
      </c>
      <c r="J30" s="68">
        <f t="shared" si="2"/>
        <v>1.7009666666666667</v>
      </c>
      <c r="K30" s="68">
        <f t="shared" si="3"/>
        <v>4.0337465353081723E-3</v>
      </c>
      <c r="L30" s="65">
        <v>1.7029000000000001</v>
      </c>
      <c r="M30" s="65">
        <v>1.6792</v>
      </c>
      <c r="N30" s="65">
        <v>1.6724000000000001</v>
      </c>
      <c r="O30" s="68">
        <f t="shared" si="4"/>
        <v>1.6848333333333336</v>
      </c>
      <c r="P30" s="68">
        <f t="shared" si="5"/>
        <v>9.2441573139169595E-3</v>
      </c>
      <c r="Q30" s="65">
        <v>0.41249999999999998</v>
      </c>
      <c r="R30" s="65">
        <v>0.45400000000000001</v>
      </c>
      <c r="S30" s="65">
        <v>0.48820000000000002</v>
      </c>
      <c r="T30" s="68">
        <f t="shared" si="6"/>
        <v>0.45156666666666667</v>
      </c>
      <c r="U30" s="68">
        <f t="shared" si="7"/>
        <v>2.1886550918568958E-2</v>
      </c>
      <c r="V30" s="65">
        <v>1.6426000000000001</v>
      </c>
      <c r="W30" s="65">
        <v>1.6677999999999999</v>
      </c>
      <c r="X30" s="65">
        <v>1.6724000000000001</v>
      </c>
      <c r="Y30" s="68">
        <f t="shared" si="8"/>
        <v>1.6609333333333334</v>
      </c>
      <c r="Z30" s="68">
        <f t="shared" si="9"/>
        <v>9.262349114080675E-3</v>
      </c>
      <c r="AA30" s="65">
        <v>1.1661999999999999</v>
      </c>
      <c r="AB30" s="65">
        <v>1.1874</v>
      </c>
      <c r="AC30" s="65">
        <v>1.2287999999999999</v>
      </c>
      <c r="AD30" s="68">
        <f t="shared" si="10"/>
        <v>1.1941333333333333</v>
      </c>
      <c r="AE30" s="68">
        <f t="shared" si="11"/>
        <v>1.8381996022678752E-2</v>
      </c>
      <c r="AF30" s="65">
        <v>0.43609999999999999</v>
      </c>
      <c r="AG30" s="65">
        <v>0.4854</v>
      </c>
      <c r="AH30" s="65">
        <v>0.4909</v>
      </c>
      <c r="AI30" s="68">
        <f t="shared" si="12"/>
        <v>0.47079999999999994</v>
      </c>
      <c r="AJ30" s="68">
        <f t="shared" si="13"/>
        <v>1.7422495037546532E-2</v>
      </c>
      <c r="AK30" s="65">
        <v>1.6576</v>
      </c>
      <c r="AL30" s="65">
        <v>1.6722999999999999</v>
      </c>
      <c r="AM30" s="65">
        <v>1.6817</v>
      </c>
      <c r="AN30" s="68">
        <f t="shared" si="14"/>
        <v>1.6705333333333332</v>
      </c>
      <c r="AO30" s="68">
        <f t="shared" si="15"/>
        <v>7.0129245761744157E-3</v>
      </c>
      <c r="AP30" s="67"/>
    </row>
    <row r="31" spans="1:42">
      <c r="A31" s="64">
        <v>13</v>
      </c>
      <c r="B31" s="65">
        <v>0.16070000000000001</v>
      </c>
      <c r="C31" s="65">
        <v>0.1565</v>
      </c>
      <c r="D31" s="65"/>
      <c r="E31" s="68">
        <f t="shared" si="0"/>
        <v>0.15860000000000002</v>
      </c>
      <c r="F31" s="68">
        <f t="shared" si="1"/>
        <v>2.1000000000000046E-3</v>
      </c>
      <c r="G31" s="69">
        <v>1.7036</v>
      </c>
      <c r="H31" s="69">
        <v>1.7144999999999999</v>
      </c>
      <c r="I31" s="69">
        <v>1.706</v>
      </c>
      <c r="J31" s="68">
        <f t="shared" si="2"/>
        <v>1.7080333333333335</v>
      </c>
      <c r="K31" s="68">
        <f t="shared" si="3"/>
        <v>3.3067271499844495E-3</v>
      </c>
      <c r="L31" s="65">
        <v>1.7065999999999999</v>
      </c>
      <c r="M31" s="65">
        <v>1.6877</v>
      </c>
      <c r="N31" s="65">
        <v>1.6828000000000001</v>
      </c>
      <c r="O31" s="68">
        <f t="shared" si="4"/>
        <v>1.6923666666666666</v>
      </c>
      <c r="P31" s="68">
        <f t="shared" si="5"/>
        <v>7.2558788425508515E-3</v>
      </c>
      <c r="Q31" s="65">
        <v>0.40739999999999998</v>
      </c>
      <c r="R31" s="65">
        <v>0.4501</v>
      </c>
      <c r="S31" s="65">
        <v>0.48509999999999998</v>
      </c>
      <c r="T31" s="68">
        <f t="shared" si="6"/>
        <v>0.44753333333333334</v>
      </c>
      <c r="U31" s="68">
        <f t="shared" si="7"/>
        <v>2.2466740850520448E-2</v>
      </c>
      <c r="V31" s="65">
        <v>1.6657</v>
      </c>
      <c r="W31" s="65">
        <v>1.675</v>
      </c>
      <c r="X31" s="65">
        <v>1.679</v>
      </c>
      <c r="Y31" s="68">
        <f t="shared" si="8"/>
        <v>1.6732333333333334</v>
      </c>
      <c r="Z31" s="68">
        <f t="shared" si="9"/>
        <v>3.9396841384952853E-3</v>
      </c>
      <c r="AA31" s="65">
        <v>1.1709000000000001</v>
      </c>
      <c r="AB31" s="65">
        <v>1.2011000000000001</v>
      </c>
      <c r="AC31" s="65">
        <v>1.2387999999999999</v>
      </c>
      <c r="AD31" s="68">
        <f t="shared" si="10"/>
        <v>1.2036</v>
      </c>
      <c r="AE31" s="68">
        <f t="shared" si="11"/>
        <v>1.9640858772806542E-2</v>
      </c>
      <c r="AF31" s="65">
        <v>0.42920000000000003</v>
      </c>
      <c r="AG31" s="65">
        <v>0.47670000000000001</v>
      </c>
      <c r="AH31" s="65">
        <v>0.48420000000000002</v>
      </c>
      <c r="AI31" s="68">
        <f t="shared" si="12"/>
        <v>0.4633666666666667</v>
      </c>
      <c r="AJ31" s="68">
        <f t="shared" si="13"/>
        <v>1.7219981933143183E-2</v>
      </c>
      <c r="AK31" s="65">
        <v>1.6511</v>
      </c>
      <c r="AL31" s="65">
        <v>1.6660999999999999</v>
      </c>
      <c r="AM31" s="65">
        <v>1.6740999999999999</v>
      </c>
      <c r="AN31" s="68">
        <f t="shared" si="14"/>
        <v>1.6637666666666666</v>
      </c>
      <c r="AO31" s="68">
        <f t="shared" si="15"/>
        <v>6.7412494720521989E-3</v>
      </c>
      <c r="AP31" s="67"/>
    </row>
    <row r="32" spans="1:42">
      <c r="A32" s="64">
        <v>13.5</v>
      </c>
      <c r="B32" s="65">
        <v>0.16070000000000001</v>
      </c>
      <c r="C32" s="65">
        <v>0.1565</v>
      </c>
      <c r="D32" s="65"/>
      <c r="E32" s="68">
        <f t="shared" si="0"/>
        <v>0.15860000000000002</v>
      </c>
      <c r="F32" s="68">
        <f t="shared" si="1"/>
        <v>2.1000000000000046E-3</v>
      </c>
      <c r="G32" s="69">
        <v>1.7146999999999999</v>
      </c>
      <c r="H32" s="69">
        <v>1.7223999999999999</v>
      </c>
      <c r="I32" s="69">
        <v>1.7119</v>
      </c>
      <c r="J32" s="68">
        <f t="shared" si="2"/>
        <v>1.7163333333333333</v>
      </c>
      <c r="K32" s="68">
        <f t="shared" si="3"/>
        <v>3.1391789443171916E-3</v>
      </c>
      <c r="L32" s="65">
        <v>1.7177</v>
      </c>
      <c r="M32" s="65">
        <v>1.6961999999999999</v>
      </c>
      <c r="N32" s="65">
        <v>1.6920999999999999</v>
      </c>
      <c r="O32" s="68">
        <f t="shared" si="4"/>
        <v>1.702</v>
      </c>
      <c r="P32" s="68">
        <f t="shared" si="5"/>
        <v>7.9387236589601538E-3</v>
      </c>
      <c r="Q32" s="65">
        <v>0.40379999999999999</v>
      </c>
      <c r="R32" s="65">
        <v>0.44469999999999998</v>
      </c>
      <c r="S32" s="65">
        <v>0.48020000000000002</v>
      </c>
      <c r="T32" s="68">
        <f t="shared" si="6"/>
        <v>0.44290000000000002</v>
      </c>
      <c r="U32" s="68">
        <f t="shared" si="7"/>
        <v>2.2073136010393575E-2</v>
      </c>
      <c r="V32" s="65">
        <v>1.6775</v>
      </c>
      <c r="W32" s="65">
        <v>1.673</v>
      </c>
      <c r="X32" s="65">
        <v>1.6839</v>
      </c>
      <c r="Y32" s="68">
        <f t="shared" si="8"/>
        <v>1.6781333333333333</v>
      </c>
      <c r="Z32" s="68">
        <f t="shared" si="9"/>
        <v>3.1624533373807982E-3</v>
      </c>
      <c r="AA32" s="65">
        <v>1.1897</v>
      </c>
      <c r="AB32" s="65">
        <v>1.2116</v>
      </c>
      <c r="AC32" s="65">
        <v>1.2508999999999999</v>
      </c>
      <c r="AD32" s="68">
        <f t="shared" si="10"/>
        <v>1.2173999999999998</v>
      </c>
      <c r="AE32" s="68">
        <f t="shared" si="11"/>
        <v>1.7903351641522295E-2</v>
      </c>
      <c r="AF32" s="65">
        <v>0.4224</v>
      </c>
      <c r="AG32" s="65">
        <v>0.47160000000000002</v>
      </c>
      <c r="AH32" s="65">
        <v>0.47770000000000001</v>
      </c>
      <c r="AI32" s="68">
        <f t="shared" si="12"/>
        <v>0.45723333333333338</v>
      </c>
      <c r="AJ32" s="68">
        <f t="shared" si="13"/>
        <v>1.7505459465866964E-2</v>
      </c>
      <c r="AK32" s="65">
        <v>1.6479999999999999</v>
      </c>
      <c r="AL32" s="65">
        <v>1.6620999999999999</v>
      </c>
      <c r="AM32" s="65">
        <v>1.6731</v>
      </c>
      <c r="AN32" s="68">
        <f t="shared" si="14"/>
        <v>1.6610666666666667</v>
      </c>
      <c r="AO32" s="68">
        <f t="shared" si="15"/>
        <v>7.2641432927619395E-3</v>
      </c>
      <c r="AP32" s="67"/>
    </row>
    <row r="33" spans="1:42">
      <c r="A33" s="64">
        <v>14</v>
      </c>
      <c r="B33" s="65">
        <v>0.16059999999999999</v>
      </c>
      <c r="C33" s="65">
        <v>0.15640000000000001</v>
      </c>
      <c r="D33" s="65"/>
      <c r="E33" s="68">
        <f t="shared" si="0"/>
        <v>0.1585</v>
      </c>
      <c r="F33" s="68">
        <f t="shared" si="1"/>
        <v>2.0999999999999908E-3</v>
      </c>
      <c r="G33" s="69">
        <v>1.72</v>
      </c>
      <c r="H33" s="69">
        <v>1.7327999999999999</v>
      </c>
      <c r="I33" s="69">
        <v>1.7182999999999999</v>
      </c>
      <c r="J33" s="68">
        <f t="shared" si="2"/>
        <v>1.7237</v>
      </c>
      <c r="K33" s="68">
        <f t="shared" si="3"/>
        <v>4.5763886781318257E-3</v>
      </c>
      <c r="L33" s="65">
        <v>1.7233000000000001</v>
      </c>
      <c r="M33" s="65">
        <v>1.7038</v>
      </c>
      <c r="N33" s="65">
        <v>1.6998</v>
      </c>
      <c r="O33" s="68">
        <f t="shared" si="4"/>
        <v>1.7089666666666667</v>
      </c>
      <c r="P33" s="68">
        <f t="shared" si="5"/>
        <v>7.259093913460881E-3</v>
      </c>
      <c r="Q33" s="65">
        <v>0.3992</v>
      </c>
      <c r="R33" s="65">
        <v>0.44140000000000001</v>
      </c>
      <c r="S33" s="65">
        <v>0.4763</v>
      </c>
      <c r="T33" s="68">
        <f t="shared" si="6"/>
        <v>0.43896666666666667</v>
      </c>
      <c r="U33" s="68">
        <f t="shared" si="7"/>
        <v>2.2290082498227275E-2</v>
      </c>
      <c r="V33" s="65">
        <v>1.6817</v>
      </c>
      <c r="W33" s="65">
        <v>1.6735</v>
      </c>
      <c r="X33" s="65">
        <v>1.6917</v>
      </c>
      <c r="Y33" s="68">
        <f t="shared" si="8"/>
        <v>1.6822999999999999</v>
      </c>
      <c r="Z33" s="68">
        <f t="shared" si="9"/>
        <v>5.2624455658309022E-3</v>
      </c>
      <c r="AA33" s="65">
        <v>1.1935</v>
      </c>
      <c r="AB33" s="65">
        <v>1.2195</v>
      </c>
      <c r="AC33" s="65">
        <v>1.2633000000000001</v>
      </c>
      <c r="AD33" s="68">
        <f t="shared" si="10"/>
        <v>1.2254333333333334</v>
      </c>
      <c r="AE33" s="68">
        <f t="shared" si="11"/>
        <v>2.0366748499562846E-2</v>
      </c>
      <c r="AF33" s="65">
        <v>0.41589999999999999</v>
      </c>
      <c r="AG33" s="65">
        <v>0.46539999999999998</v>
      </c>
      <c r="AH33" s="65">
        <v>0.47110000000000002</v>
      </c>
      <c r="AI33" s="68">
        <f t="shared" si="12"/>
        <v>0.45080000000000003</v>
      </c>
      <c r="AJ33" s="68">
        <f t="shared" si="13"/>
        <v>1.7527407110009174E-2</v>
      </c>
      <c r="AK33" s="65">
        <v>1.645</v>
      </c>
      <c r="AL33" s="65">
        <v>1.6554</v>
      </c>
      <c r="AM33" s="65">
        <v>1.6714</v>
      </c>
      <c r="AN33" s="68">
        <f t="shared" si="14"/>
        <v>1.6572666666666667</v>
      </c>
      <c r="AO33" s="68">
        <f t="shared" si="15"/>
        <v>7.6779626927402462E-3</v>
      </c>
      <c r="AP33" s="67"/>
    </row>
    <row r="34" spans="1:42">
      <c r="A34" s="64">
        <v>14.5</v>
      </c>
      <c r="B34" s="65">
        <v>0.16070000000000001</v>
      </c>
      <c r="C34" s="65">
        <v>0.15659999999999999</v>
      </c>
      <c r="D34" s="65"/>
      <c r="E34" s="68">
        <f t="shared" si="0"/>
        <v>0.15865000000000001</v>
      </c>
      <c r="F34" s="68">
        <f t="shared" si="1"/>
        <v>2.0500000000000101E-3</v>
      </c>
      <c r="G34" s="69">
        <v>1.7336</v>
      </c>
      <c r="H34" s="69">
        <v>1.7393000000000001</v>
      </c>
      <c r="I34" s="69">
        <v>1.7261</v>
      </c>
      <c r="J34" s="68">
        <f t="shared" si="2"/>
        <v>1.7329999999999999</v>
      </c>
      <c r="K34" s="68">
        <f t="shared" si="3"/>
        <v>3.8223029707233078E-3</v>
      </c>
      <c r="L34" s="65">
        <v>1.7327999999999999</v>
      </c>
      <c r="M34" s="65">
        <v>1.7090000000000001</v>
      </c>
      <c r="N34" s="65">
        <v>1.7019</v>
      </c>
      <c r="O34" s="68">
        <f t="shared" si="4"/>
        <v>1.7145666666666666</v>
      </c>
      <c r="P34" s="68">
        <f t="shared" si="5"/>
        <v>9.3442198414016263E-3</v>
      </c>
      <c r="Q34" s="65">
        <v>0.39560000000000001</v>
      </c>
      <c r="R34" s="65">
        <v>0.43730000000000002</v>
      </c>
      <c r="S34" s="65">
        <v>0.47160000000000002</v>
      </c>
      <c r="T34" s="68">
        <f t="shared" si="6"/>
        <v>0.43483333333333335</v>
      </c>
      <c r="U34" s="68">
        <f t="shared" si="7"/>
        <v>2.1973949222760223E-2</v>
      </c>
      <c r="V34" s="65">
        <v>1.6769000000000001</v>
      </c>
      <c r="W34" s="65">
        <v>1.6908000000000001</v>
      </c>
      <c r="X34" s="65">
        <v>1.6999</v>
      </c>
      <c r="Y34" s="68">
        <f t="shared" si="8"/>
        <v>1.6892000000000003</v>
      </c>
      <c r="Z34" s="68">
        <f t="shared" si="9"/>
        <v>6.687550622861335E-3</v>
      </c>
      <c r="AA34" s="65">
        <v>1.1977</v>
      </c>
      <c r="AB34" s="65">
        <v>1.2323999999999999</v>
      </c>
      <c r="AC34" s="65">
        <v>1.2714000000000001</v>
      </c>
      <c r="AD34" s="68">
        <f t="shared" si="10"/>
        <v>1.2338333333333333</v>
      </c>
      <c r="AE34" s="68">
        <f t="shared" si="11"/>
        <v>2.1287424561098171E-2</v>
      </c>
      <c r="AF34" s="65">
        <v>0.41</v>
      </c>
      <c r="AG34" s="65">
        <v>0.46260000000000001</v>
      </c>
      <c r="AH34" s="65">
        <v>0.46550000000000002</v>
      </c>
      <c r="AI34" s="68">
        <f t="shared" si="12"/>
        <v>0.44603333333333334</v>
      </c>
      <c r="AJ34" s="68">
        <f t="shared" si="13"/>
        <v>1.8036105763470995E-2</v>
      </c>
      <c r="AK34" s="65">
        <v>1.6321000000000001</v>
      </c>
      <c r="AL34" s="65">
        <v>1.6536</v>
      </c>
      <c r="AM34" s="65">
        <v>1.6624000000000001</v>
      </c>
      <c r="AN34" s="68">
        <f t="shared" si="14"/>
        <v>1.6493666666666666</v>
      </c>
      <c r="AO34" s="68">
        <f t="shared" si="15"/>
        <v>8.999320962038055E-3</v>
      </c>
      <c r="AP34" s="67"/>
    </row>
    <row r="35" spans="1:42">
      <c r="A35" s="64">
        <v>15</v>
      </c>
      <c r="B35" s="65">
        <v>0.16089999999999999</v>
      </c>
      <c r="C35" s="65">
        <v>0.15620000000000001</v>
      </c>
      <c r="D35" s="65"/>
      <c r="E35" s="68">
        <f t="shared" si="0"/>
        <v>0.15855</v>
      </c>
      <c r="F35" s="68">
        <f t="shared" si="1"/>
        <v>2.349999999999991E-3</v>
      </c>
      <c r="G35" s="69">
        <v>1.738</v>
      </c>
      <c r="H35" s="69">
        <v>1.7465999999999999</v>
      </c>
      <c r="I35" s="69">
        <v>1.7343999999999999</v>
      </c>
      <c r="J35" s="68">
        <f t="shared" si="2"/>
        <v>1.7396666666666665</v>
      </c>
      <c r="K35" s="68">
        <f t="shared" si="3"/>
        <v>3.619085212837317E-3</v>
      </c>
      <c r="L35" s="65">
        <v>1.7407999999999999</v>
      </c>
      <c r="M35" s="65">
        <v>1.7165999999999999</v>
      </c>
      <c r="N35" s="65">
        <v>1.7130000000000001</v>
      </c>
      <c r="O35" s="68">
        <f t="shared" si="4"/>
        <v>1.7234666666666667</v>
      </c>
      <c r="P35" s="68">
        <f t="shared" si="5"/>
        <v>8.7287519790122635E-3</v>
      </c>
      <c r="Q35" s="65">
        <v>0.3921</v>
      </c>
      <c r="R35" s="65">
        <v>0.4335</v>
      </c>
      <c r="S35" s="65">
        <v>0.46779999999999999</v>
      </c>
      <c r="T35" s="68">
        <f t="shared" si="6"/>
        <v>0.43113333333333337</v>
      </c>
      <c r="U35" s="68">
        <f t="shared" si="7"/>
        <v>2.1884723235881032E-2</v>
      </c>
      <c r="V35" s="65">
        <v>1.6812</v>
      </c>
      <c r="W35" s="65">
        <v>1.6949000000000001</v>
      </c>
      <c r="X35" s="65">
        <v>1.7052</v>
      </c>
      <c r="Y35" s="68">
        <f t="shared" si="8"/>
        <v>1.6937666666666669</v>
      </c>
      <c r="Z35" s="68">
        <f t="shared" si="9"/>
        <v>6.9513387999083475E-3</v>
      </c>
      <c r="AA35" s="65">
        <v>1.2104999999999999</v>
      </c>
      <c r="AB35" s="65">
        <v>1.2401</v>
      </c>
      <c r="AC35" s="65">
        <v>1.2816000000000001</v>
      </c>
      <c r="AD35" s="68">
        <f t="shared" si="10"/>
        <v>1.2440666666666667</v>
      </c>
      <c r="AE35" s="68">
        <f t="shared" si="11"/>
        <v>2.0620405212097875E-2</v>
      </c>
      <c r="AF35" s="65">
        <v>0.40579999999999999</v>
      </c>
      <c r="AG35" s="65">
        <v>0.45679999999999998</v>
      </c>
      <c r="AH35" s="65">
        <v>0.46129999999999999</v>
      </c>
      <c r="AI35" s="68">
        <f t="shared" si="12"/>
        <v>0.44130000000000003</v>
      </c>
      <c r="AJ35" s="68">
        <f t="shared" si="13"/>
        <v>1.7797471730557686E-2</v>
      </c>
      <c r="AK35" s="65">
        <v>1.6315999999999999</v>
      </c>
      <c r="AL35" s="65">
        <v>1.6534</v>
      </c>
      <c r="AM35" s="65">
        <v>1.6593</v>
      </c>
      <c r="AN35" s="68">
        <f t="shared" si="14"/>
        <v>1.6481000000000001</v>
      </c>
      <c r="AO35" s="68">
        <f t="shared" si="15"/>
        <v>8.4239737258216593E-3</v>
      </c>
      <c r="AP35" s="67"/>
    </row>
    <row r="36" spans="1:42">
      <c r="A36" s="64">
        <v>15.5</v>
      </c>
      <c r="B36" s="65">
        <v>0.16059999999999999</v>
      </c>
      <c r="C36" s="65">
        <v>0.15629999999999999</v>
      </c>
      <c r="D36" s="65"/>
      <c r="E36" s="68">
        <f t="shared" si="0"/>
        <v>0.15844999999999998</v>
      </c>
      <c r="F36" s="68">
        <f t="shared" si="1"/>
        <v>2.1499999999999991E-3</v>
      </c>
      <c r="G36" s="69">
        <v>1.7436</v>
      </c>
      <c r="H36" s="69">
        <v>1.7533000000000001</v>
      </c>
      <c r="I36" s="69">
        <v>1.7398</v>
      </c>
      <c r="J36" s="68">
        <f t="shared" si="2"/>
        <v>1.7455666666666667</v>
      </c>
      <c r="K36" s="68">
        <f t="shared" si="3"/>
        <v>4.0192591910008244E-3</v>
      </c>
      <c r="L36" s="65">
        <v>1.7397</v>
      </c>
      <c r="M36" s="65">
        <v>1.7218</v>
      </c>
      <c r="N36" s="65">
        <v>1.7216</v>
      </c>
      <c r="O36" s="68">
        <f t="shared" si="4"/>
        <v>1.7276999999999998</v>
      </c>
      <c r="P36" s="68">
        <f t="shared" si="5"/>
        <v>6.0002777713480393E-3</v>
      </c>
      <c r="Q36" s="65">
        <v>0.3861</v>
      </c>
      <c r="R36" s="65">
        <v>0.42920000000000003</v>
      </c>
      <c r="S36" s="65">
        <v>0.46429999999999999</v>
      </c>
      <c r="T36" s="68">
        <f t="shared" si="6"/>
        <v>0.42653333333333338</v>
      </c>
      <c r="U36" s="68">
        <f t="shared" si="7"/>
        <v>2.2613737221235927E-2</v>
      </c>
      <c r="V36" s="65">
        <v>1.6972</v>
      </c>
      <c r="W36" s="65">
        <v>1.6949000000000001</v>
      </c>
      <c r="X36" s="65">
        <v>1.7082999999999999</v>
      </c>
      <c r="Y36" s="68">
        <f t="shared" si="8"/>
        <v>1.7001333333333335</v>
      </c>
      <c r="Z36" s="68">
        <f t="shared" si="9"/>
        <v>4.1369607738585201E-3</v>
      </c>
      <c r="AA36" s="65">
        <v>1.2144999999999999</v>
      </c>
      <c r="AB36" s="65">
        <v>1.2472000000000001</v>
      </c>
      <c r="AC36" s="65">
        <v>1.2902</v>
      </c>
      <c r="AD36" s="68">
        <f t="shared" si="10"/>
        <v>1.2506333333333333</v>
      </c>
      <c r="AE36" s="68">
        <f t="shared" si="11"/>
        <v>2.1920031427390314E-2</v>
      </c>
      <c r="AF36" s="65">
        <v>0.39960000000000001</v>
      </c>
      <c r="AG36" s="65">
        <v>0.45190000000000002</v>
      </c>
      <c r="AH36" s="65">
        <v>0.45579999999999998</v>
      </c>
      <c r="AI36" s="68">
        <f t="shared" si="12"/>
        <v>0.43576666666666669</v>
      </c>
      <c r="AJ36" s="68">
        <f t="shared" si="13"/>
        <v>1.8118345521720366E-2</v>
      </c>
      <c r="AK36" s="65">
        <v>1.6275999999999999</v>
      </c>
      <c r="AL36" s="65">
        <v>1.6511</v>
      </c>
      <c r="AM36" s="65">
        <v>1.6557999999999999</v>
      </c>
      <c r="AN36" s="68">
        <f t="shared" si="14"/>
        <v>1.6448333333333334</v>
      </c>
      <c r="AO36" s="68">
        <f t="shared" si="15"/>
        <v>8.7228308351003769E-3</v>
      </c>
      <c r="AP36" s="67"/>
    </row>
    <row r="37" spans="1:42">
      <c r="A37" s="64">
        <v>16</v>
      </c>
      <c r="B37" s="65">
        <v>0.1605</v>
      </c>
      <c r="C37" s="65">
        <v>0.1565</v>
      </c>
      <c r="D37" s="65"/>
      <c r="E37" s="68">
        <f t="shared" ref="E37:E53" si="16">AVERAGE(B37:C37)</f>
        <v>0.1585</v>
      </c>
      <c r="F37" s="68">
        <f t="shared" ref="F37:F53" si="17">STDEV(B37:C37)/SQRT(COUNT(B37:C37))</f>
        <v>2.0000000000000018E-3</v>
      </c>
      <c r="G37" s="69">
        <v>1.7486999999999999</v>
      </c>
      <c r="H37" s="69">
        <v>1.7536</v>
      </c>
      <c r="I37" s="69">
        <v>1.7515000000000001</v>
      </c>
      <c r="J37" s="68">
        <f t="shared" si="2"/>
        <v>1.7512666666666667</v>
      </c>
      <c r="K37" s="68">
        <f t="shared" si="3"/>
        <v>1.4193112570696231E-3</v>
      </c>
      <c r="L37" s="65">
        <v>1.7492000000000001</v>
      </c>
      <c r="M37" s="65">
        <v>1.7378</v>
      </c>
      <c r="N37" s="65">
        <v>1.724</v>
      </c>
      <c r="O37" s="68">
        <f t="shared" si="4"/>
        <v>1.7370000000000001</v>
      </c>
      <c r="P37" s="68">
        <f t="shared" si="5"/>
        <v>7.2856022400348257E-3</v>
      </c>
      <c r="Q37" s="65">
        <v>0.38240000000000002</v>
      </c>
      <c r="R37" s="65">
        <v>0.42359999999999998</v>
      </c>
      <c r="S37" s="65">
        <v>0.45989999999999998</v>
      </c>
      <c r="T37" s="68">
        <f t="shared" si="6"/>
        <v>0.42196666666666666</v>
      </c>
      <c r="U37" s="68">
        <f t="shared" si="7"/>
        <v>2.238722353883521E-2</v>
      </c>
      <c r="V37" s="65">
        <v>1.7034</v>
      </c>
      <c r="W37" s="65">
        <v>1.698</v>
      </c>
      <c r="X37" s="65">
        <v>1.7149000000000001</v>
      </c>
      <c r="Y37" s="68">
        <f t="shared" si="8"/>
        <v>1.7054333333333334</v>
      </c>
      <c r="Z37" s="68">
        <f t="shared" si="9"/>
        <v>4.9834169446720828E-3</v>
      </c>
      <c r="AA37" s="65">
        <v>1.2238</v>
      </c>
      <c r="AB37" s="65">
        <v>1.2548999999999999</v>
      </c>
      <c r="AC37" s="65">
        <v>1.2964</v>
      </c>
      <c r="AD37" s="68">
        <f t="shared" si="10"/>
        <v>1.2583666666666666</v>
      </c>
      <c r="AE37" s="68">
        <f t="shared" si="11"/>
        <v>2.1029370994978536E-2</v>
      </c>
      <c r="AF37" s="65">
        <v>0.39579999999999999</v>
      </c>
      <c r="AG37" s="65">
        <v>0.44750000000000001</v>
      </c>
      <c r="AH37" s="65">
        <v>0.45169999999999999</v>
      </c>
      <c r="AI37" s="68">
        <f t="shared" si="12"/>
        <v>0.43166666666666664</v>
      </c>
      <c r="AJ37" s="68">
        <f t="shared" si="13"/>
        <v>1.7974271736135642E-2</v>
      </c>
      <c r="AK37" s="65">
        <v>1.6284000000000001</v>
      </c>
      <c r="AL37" s="65">
        <v>1.6460999999999999</v>
      </c>
      <c r="AM37" s="65">
        <v>1.6501999999999999</v>
      </c>
      <c r="AN37" s="68">
        <f t="shared" si="14"/>
        <v>1.6415666666666666</v>
      </c>
      <c r="AO37" s="68">
        <f t="shared" si="15"/>
        <v>6.688879660384864E-3</v>
      </c>
      <c r="AP37" s="67"/>
    </row>
    <row r="38" spans="1:42">
      <c r="A38" s="64">
        <v>16.5</v>
      </c>
      <c r="B38" s="65">
        <v>0.16059999999999999</v>
      </c>
      <c r="C38" s="65">
        <v>0.15620000000000001</v>
      </c>
      <c r="D38" s="65"/>
      <c r="E38" s="68">
        <f t="shared" si="16"/>
        <v>0.15839999999999999</v>
      </c>
      <c r="F38" s="68">
        <f t="shared" si="17"/>
        <v>2.1999999999999936E-3</v>
      </c>
      <c r="G38" s="69">
        <v>1.7564</v>
      </c>
      <c r="H38" s="69">
        <v>1.7611000000000001</v>
      </c>
      <c r="I38" s="69">
        <v>1.7604</v>
      </c>
      <c r="J38" s="68">
        <f t="shared" si="2"/>
        <v>1.7592999999999999</v>
      </c>
      <c r="K38" s="68">
        <f t="shared" si="3"/>
        <v>1.4640127503998809E-3</v>
      </c>
      <c r="L38" s="65">
        <v>1.7636000000000001</v>
      </c>
      <c r="M38" s="65">
        <v>1.7402</v>
      </c>
      <c r="N38" s="65">
        <v>1.7310000000000001</v>
      </c>
      <c r="O38" s="68">
        <f t="shared" si="4"/>
        <v>1.7449333333333332</v>
      </c>
      <c r="P38" s="68">
        <f t="shared" si="5"/>
        <v>9.7038365837664644E-3</v>
      </c>
      <c r="Q38" s="65">
        <v>0.378</v>
      </c>
      <c r="R38" s="65">
        <v>0.41839999999999999</v>
      </c>
      <c r="S38" s="65">
        <v>0.45540000000000003</v>
      </c>
      <c r="T38" s="68">
        <f t="shared" si="6"/>
        <v>0.41726666666666667</v>
      </c>
      <c r="U38" s="68">
        <f t="shared" si="7"/>
        <v>2.2350640060434766E-2</v>
      </c>
      <c r="V38" s="65">
        <v>1.7118</v>
      </c>
      <c r="W38" s="65">
        <v>1.7101</v>
      </c>
      <c r="X38" s="65">
        <v>1.7186999999999999</v>
      </c>
      <c r="Y38" s="68">
        <f t="shared" si="8"/>
        <v>1.7135333333333334</v>
      </c>
      <c r="Z38" s="68">
        <f t="shared" si="9"/>
        <v>2.6295331229030609E-3</v>
      </c>
      <c r="AA38" s="65">
        <v>1.2354000000000001</v>
      </c>
      <c r="AB38" s="65">
        <v>1.2605</v>
      </c>
      <c r="AC38" s="65">
        <v>1.3030999999999999</v>
      </c>
      <c r="AD38" s="68">
        <f t="shared" si="10"/>
        <v>1.2663333333333331</v>
      </c>
      <c r="AE38" s="68">
        <f t="shared" si="11"/>
        <v>1.9759751460425218E-2</v>
      </c>
      <c r="AF38" s="65">
        <v>0.39350000000000002</v>
      </c>
      <c r="AG38" s="65">
        <v>0.44429999999999997</v>
      </c>
      <c r="AH38" s="65">
        <v>0.44740000000000002</v>
      </c>
      <c r="AI38" s="68">
        <f t="shared" si="12"/>
        <v>0.42840000000000006</v>
      </c>
      <c r="AJ38" s="68">
        <f t="shared" si="13"/>
        <v>1.7472931446478383E-2</v>
      </c>
      <c r="AK38" s="65">
        <v>1.6369</v>
      </c>
      <c r="AL38" s="65">
        <v>1.6417999999999999</v>
      </c>
      <c r="AM38" s="65">
        <v>1.6501999999999999</v>
      </c>
      <c r="AN38" s="68">
        <f t="shared" si="14"/>
        <v>1.6429666666666665</v>
      </c>
      <c r="AO38" s="68">
        <f t="shared" si="15"/>
        <v>3.8834406279883863E-3</v>
      </c>
      <c r="AP38" s="67"/>
    </row>
    <row r="39" spans="1:42">
      <c r="A39" s="64">
        <v>17</v>
      </c>
      <c r="B39" s="65">
        <v>0.16059999999999999</v>
      </c>
      <c r="C39" s="65">
        <v>0.15640000000000001</v>
      </c>
      <c r="D39" s="65"/>
      <c r="E39" s="68">
        <f t="shared" si="16"/>
        <v>0.1585</v>
      </c>
      <c r="F39" s="68">
        <f t="shared" si="17"/>
        <v>2.0999999999999908E-3</v>
      </c>
      <c r="G39" s="69">
        <v>1.7593000000000001</v>
      </c>
      <c r="H39" s="69">
        <v>1.7684</v>
      </c>
      <c r="I39" s="69">
        <v>1.7628999999999999</v>
      </c>
      <c r="J39" s="68">
        <f t="shared" si="2"/>
        <v>1.7635333333333334</v>
      </c>
      <c r="K39" s="68">
        <f t="shared" si="3"/>
        <v>2.645961282995457E-3</v>
      </c>
      <c r="L39" s="65">
        <v>1.7664</v>
      </c>
      <c r="M39" s="65">
        <v>1.7397</v>
      </c>
      <c r="N39" s="65">
        <v>1.7363</v>
      </c>
      <c r="O39" s="68">
        <f t="shared" si="4"/>
        <v>1.7474666666666667</v>
      </c>
      <c r="P39" s="68">
        <f t="shared" si="5"/>
        <v>9.5174109457935585E-3</v>
      </c>
      <c r="Q39" s="65">
        <v>0.37440000000000001</v>
      </c>
      <c r="R39" s="65">
        <v>0.4143</v>
      </c>
      <c r="S39" s="65">
        <v>0.45129999999999998</v>
      </c>
      <c r="T39" s="68">
        <f t="shared" si="6"/>
        <v>0.41333333333333333</v>
      </c>
      <c r="U39" s="68">
        <f t="shared" si="7"/>
        <v>2.2204378947505921E-2</v>
      </c>
      <c r="V39" s="65">
        <v>1.7113</v>
      </c>
      <c r="W39" s="65">
        <v>1.7071000000000001</v>
      </c>
      <c r="X39" s="65">
        <v>1.7243999999999999</v>
      </c>
      <c r="Y39" s="68">
        <f t="shared" si="8"/>
        <v>1.7142666666666668</v>
      </c>
      <c r="Z39" s="68">
        <f t="shared" si="9"/>
        <v>5.209713150559318E-3</v>
      </c>
      <c r="AA39" s="65">
        <v>1.2361</v>
      </c>
      <c r="AB39" s="65">
        <v>1.2663</v>
      </c>
      <c r="AC39" s="65">
        <v>1.3059000000000001</v>
      </c>
      <c r="AD39" s="68">
        <f t="shared" si="10"/>
        <v>1.2694333333333334</v>
      </c>
      <c r="AE39" s="68">
        <f t="shared" si="11"/>
        <v>2.0210338388502527E-2</v>
      </c>
      <c r="AF39" s="65">
        <v>0.39040000000000002</v>
      </c>
      <c r="AG39" s="65">
        <v>0.44119999999999998</v>
      </c>
      <c r="AH39" s="65">
        <v>0.44359999999999999</v>
      </c>
      <c r="AI39" s="68">
        <f t="shared" si="12"/>
        <v>0.42506666666666665</v>
      </c>
      <c r="AJ39" s="68">
        <f t="shared" si="13"/>
        <v>1.7347173961324191E-2</v>
      </c>
      <c r="AK39" s="65">
        <v>1.6363000000000001</v>
      </c>
      <c r="AL39" s="65">
        <v>1.6397999999999999</v>
      </c>
      <c r="AM39" s="65">
        <v>1.6458999999999999</v>
      </c>
      <c r="AN39" s="68">
        <f t="shared" si="14"/>
        <v>1.6406666666666665</v>
      </c>
      <c r="AO39" s="68">
        <f t="shared" si="15"/>
        <v>2.8049559315214793E-3</v>
      </c>
      <c r="AP39" s="67"/>
    </row>
    <row r="40" spans="1:42">
      <c r="A40" s="64">
        <v>17.5</v>
      </c>
      <c r="B40" s="65">
        <v>0.1605</v>
      </c>
      <c r="C40" s="65">
        <v>0.15640000000000001</v>
      </c>
      <c r="D40" s="65"/>
      <c r="E40" s="68">
        <f t="shared" si="16"/>
        <v>0.15845000000000001</v>
      </c>
      <c r="F40" s="68">
        <f t="shared" si="17"/>
        <v>2.0499999999999963E-3</v>
      </c>
      <c r="G40" s="69">
        <v>1.7636000000000001</v>
      </c>
      <c r="H40" s="69">
        <v>1.768</v>
      </c>
      <c r="I40" s="69">
        <v>1.7624</v>
      </c>
      <c r="J40" s="68">
        <f t="shared" si="2"/>
        <v>1.7646666666666668</v>
      </c>
      <c r="K40" s="68">
        <f t="shared" si="3"/>
        <v>1.7022860446405008E-3</v>
      </c>
      <c r="L40" s="65">
        <v>1.7643</v>
      </c>
      <c r="M40" s="65">
        <v>1.7505999999999999</v>
      </c>
      <c r="N40" s="65">
        <v>1.7408999999999999</v>
      </c>
      <c r="O40" s="68">
        <f t="shared" si="4"/>
        <v>1.7519333333333333</v>
      </c>
      <c r="P40" s="68">
        <f t="shared" si="5"/>
        <v>6.7878158817431681E-3</v>
      </c>
      <c r="Q40" s="65">
        <v>0.36809999999999998</v>
      </c>
      <c r="R40" s="65">
        <v>0.40910000000000002</v>
      </c>
      <c r="S40" s="65">
        <v>0.44700000000000001</v>
      </c>
      <c r="T40" s="68">
        <f t="shared" si="6"/>
        <v>0.40806666666666663</v>
      </c>
      <c r="U40" s="68">
        <f t="shared" si="7"/>
        <v>2.2782327458897716E-2</v>
      </c>
      <c r="V40" s="65">
        <v>1.7194</v>
      </c>
      <c r="W40" s="65">
        <v>1.7179</v>
      </c>
      <c r="X40" s="65">
        <v>1.7271000000000001</v>
      </c>
      <c r="Y40" s="68">
        <f t="shared" si="8"/>
        <v>1.7214666666666669</v>
      </c>
      <c r="Z40" s="68">
        <f t="shared" si="9"/>
        <v>2.8497563248655587E-3</v>
      </c>
      <c r="AA40" s="65">
        <v>1.2399</v>
      </c>
      <c r="AB40" s="65">
        <v>1.2747999999999999</v>
      </c>
      <c r="AC40" s="65">
        <v>1.3109</v>
      </c>
      <c r="AD40" s="68">
        <f t="shared" si="10"/>
        <v>1.2751999999999999</v>
      </c>
      <c r="AE40" s="68">
        <f t="shared" si="11"/>
        <v>2.0496910336275879E-2</v>
      </c>
      <c r="AF40" s="65">
        <v>0.38669999999999999</v>
      </c>
      <c r="AG40" s="65">
        <v>0.43830000000000002</v>
      </c>
      <c r="AH40" s="65">
        <v>0.44019999999999998</v>
      </c>
      <c r="AI40" s="68">
        <f t="shared" si="12"/>
        <v>0.42173333333333329</v>
      </c>
      <c r="AJ40" s="68">
        <f t="shared" si="13"/>
        <v>1.7525251622856793E-2</v>
      </c>
      <c r="AK40" s="65">
        <v>1.6398999999999999</v>
      </c>
      <c r="AL40" s="65">
        <v>1.6385000000000001</v>
      </c>
      <c r="AM40" s="65">
        <v>1.6432</v>
      </c>
      <c r="AN40" s="68">
        <f t="shared" si="14"/>
        <v>1.6405333333333332</v>
      </c>
      <c r="AO40" s="68">
        <f t="shared" si="15"/>
        <v>1.3932376362670795E-3</v>
      </c>
      <c r="AP40" s="67"/>
    </row>
    <row r="41" spans="1:42">
      <c r="A41" s="64">
        <v>18</v>
      </c>
      <c r="B41" s="65">
        <v>0.1605</v>
      </c>
      <c r="C41" s="65">
        <v>0.15670000000000001</v>
      </c>
      <c r="D41" s="65"/>
      <c r="E41" s="68">
        <f t="shared" si="16"/>
        <v>0.15860000000000002</v>
      </c>
      <c r="F41" s="68">
        <f t="shared" si="17"/>
        <v>1.8999999999999987E-3</v>
      </c>
      <c r="G41" s="65">
        <v>1.7737000000000001</v>
      </c>
      <c r="H41" s="65">
        <v>1.7753000000000001</v>
      </c>
      <c r="I41" s="65">
        <v>1.7696000000000001</v>
      </c>
      <c r="J41" s="68">
        <f t="shared" si="2"/>
        <v>1.7728666666666666</v>
      </c>
      <c r="K41" s="68">
        <f t="shared" si="3"/>
        <v>1.6973836075298773E-3</v>
      </c>
      <c r="L41" s="65">
        <v>1.7787999999999999</v>
      </c>
      <c r="M41" s="65">
        <v>1.7487999999999999</v>
      </c>
      <c r="N41" s="65">
        <v>1.746</v>
      </c>
      <c r="O41" s="68">
        <f t="shared" si="4"/>
        <v>1.7578666666666667</v>
      </c>
      <c r="P41" s="68">
        <f t="shared" si="5"/>
        <v>1.0497830463693169E-2</v>
      </c>
      <c r="Q41" s="65">
        <v>0.36459999999999998</v>
      </c>
      <c r="R41" s="65">
        <v>0.40200000000000002</v>
      </c>
      <c r="S41" s="65">
        <v>0.44240000000000002</v>
      </c>
      <c r="T41" s="68">
        <f t="shared" si="6"/>
        <v>0.40300000000000002</v>
      </c>
      <c r="U41" s="68">
        <f t="shared" si="7"/>
        <v>2.2464490497968875E-2</v>
      </c>
      <c r="V41" s="65">
        <v>1.7224999999999999</v>
      </c>
      <c r="W41" s="65">
        <v>1.7202999999999999</v>
      </c>
      <c r="X41" s="65">
        <v>1.7325999999999999</v>
      </c>
      <c r="Y41" s="68">
        <f t="shared" si="8"/>
        <v>1.7251333333333332</v>
      </c>
      <c r="Z41" s="68">
        <f t="shared" si="9"/>
        <v>3.7869659506141683E-3</v>
      </c>
      <c r="AA41" s="65">
        <v>1.26</v>
      </c>
      <c r="AB41" s="65">
        <v>1.2743</v>
      </c>
      <c r="AC41" s="65">
        <v>1.3165</v>
      </c>
      <c r="AD41" s="68">
        <f t="shared" si="10"/>
        <v>1.2836000000000001</v>
      </c>
      <c r="AE41" s="68">
        <f t="shared" si="11"/>
        <v>1.6960051100551949E-2</v>
      </c>
      <c r="AF41" s="65">
        <v>0.38519999999999999</v>
      </c>
      <c r="AG41" s="65">
        <v>0.43630000000000002</v>
      </c>
      <c r="AH41" s="65">
        <v>0.43690000000000001</v>
      </c>
      <c r="AI41" s="68">
        <f t="shared" si="12"/>
        <v>0.41946666666666665</v>
      </c>
      <c r="AJ41" s="68">
        <f t="shared" si="13"/>
        <v>1.7134208797347821E-2</v>
      </c>
      <c r="AK41" s="65">
        <v>1.6453</v>
      </c>
      <c r="AL41" s="65">
        <v>1.6395999999999999</v>
      </c>
      <c r="AM41" s="65">
        <v>1.6384000000000001</v>
      </c>
      <c r="AN41" s="68">
        <f t="shared" si="14"/>
        <v>1.6411</v>
      </c>
      <c r="AO41" s="68">
        <f t="shared" si="15"/>
        <v>2.1283796653792609E-3</v>
      </c>
      <c r="AP41" s="67"/>
    </row>
    <row r="42" spans="1:42">
      <c r="A42" s="64">
        <v>18.5</v>
      </c>
      <c r="B42" s="65">
        <v>0.1605</v>
      </c>
      <c r="C42" s="65">
        <v>0.15640000000000001</v>
      </c>
      <c r="D42" s="65"/>
      <c r="E42" s="68">
        <f t="shared" si="16"/>
        <v>0.15845000000000001</v>
      </c>
      <c r="F42" s="68">
        <f t="shared" si="17"/>
        <v>2.0499999999999963E-3</v>
      </c>
      <c r="G42" s="65">
        <v>1.7698</v>
      </c>
      <c r="H42" s="65">
        <v>1.7766</v>
      </c>
      <c r="I42" s="65">
        <v>1.7688999999999999</v>
      </c>
      <c r="J42" s="68">
        <f t="shared" si="2"/>
        <v>1.7717666666666669</v>
      </c>
      <c r="K42" s="68">
        <f t="shared" si="3"/>
        <v>2.4305920632178824E-3</v>
      </c>
      <c r="L42" s="65">
        <v>1.7742</v>
      </c>
      <c r="M42" s="65">
        <v>1.7507999999999999</v>
      </c>
      <c r="N42" s="65">
        <v>1.7536</v>
      </c>
      <c r="O42" s="68">
        <f t="shared" si="4"/>
        <v>1.7595333333333334</v>
      </c>
      <c r="P42" s="68">
        <f t="shared" si="5"/>
        <v>7.37774431049974E-3</v>
      </c>
      <c r="Q42" s="65">
        <v>0.3594</v>
      </c>
      <c r="R42" s="65">
        <v>0.39729999999999999</v>
      </c>
      <c r="S42" s="65">
        <v>0.438</v>
      </c>
      <c r="T42" s="68">
        <f t="shared" si="6"/>
        <v>0.39823333333333327</v>
      </c>
      <c r="U42" s="68">
        <f t="shared" si="7"/>
        <v>2.2694664081624513E-2</v>
      </c>
      <c r="V42" s="65">
        <v>1.7206999999999999</v>
      </c>
      <c r="W42" s="65">
        <v>1.7229000000000001</v>
      </c>
      <c r="X42" s="65">
        <v>1.7355</v>
      </c>
      <c r="Y42" s="68">
        <f t="shared" si="8"/>
        <v>1.7263666666666666</v>
      </c>
      <c r="Z42" s="68">
        <f t="shared" si="9"/>
        <v>4.6106157699138187E-3</v>
      </c>
      <c r="AA42" s="65">
        <v>1.2637</v>
      </c>
      <c r="AB42" s="65">
        <v>1.2788999999999999</v>
      </c>
      <c r="AC42" s="65">
        <v>1.3165</v>
      </c>
      <c r="AD42" s="68">
        <f t="shared" si="10"/>
        <v>1.2863666666666667</v>
      </c>
      <c r="AE42" s="68">
        <f t="shared" si="11"/>
        <v>1.5692602645124794E-2</v>
      </c>
      <c r="AF42" s="65">
        <v>0.38250000000000001</v>
      </c>
      <c r="AG42" s="65">
        <v>0.43780000000000002</v>
      </c>
      <c r="AH42" s="65">
        <v>0.43319999999999997</v>
      </c>
      <c r="AI42" s="68">
        <f t="shared" si="12"/>
        <v>0.41783333333333333</v>
      </c>
      <c r="AJ42" s="68">
        <f t="shared" si="13"/>
        <v>1.7716502037491609E-2</v>
      </c>
      <c r="AK42" s="65">
        <v>1.6426000000000001</v>
      </c>
      <c r="AL42" s="65">
        <v>1.6369</v>
      </c>
      <c r="AM42" s="65">
        <v>1.6377999999999999</v>
      </c>
      <c r="AN42" s="68">
        <f t="shared" si="14"/>
        <v>1.6391</v>
      </c>
      <c r="AO42" s="68">
        <f t="shared" si="15"/>
        <v>1.7691806012954381E-3</v>
      </c>
      <c r="AP42" s="67"/>
    </row>
    <row r="43" spans="1:42">
      <c r="A43" s="64">
        <v>19</v>
      </c>
      <c r="B43" s="65">
        <v>0.1608</v>
      </c>
      <c r="C43" s="65">
        <v>0.15709999999999999</v>
      </c>
      <c r="D43" s="65"/>
      <c r="E43" s="68">
        <f t="shared" si="16"/>
        <v>0.15894999999999998</v>
      </c>
      <c r="F43" s="68">
        <f t="shared" si="17"/>
        <v>1.8500000000000042E-3</v>
      </c>
      <c r="G43" s="65">
        <v>1.7706999999999999</v>
      </c>
      <c r="H43" s="65">
        <v>1.7826</v>
      </c>
      <c r="I43" s="65">
        <v>1.7701</v>
      </c>
      <c r="J43" s="68">
        <f t="shared" si="2"/>
        <v>1.7744666666666669</v>
      </c>
      <c r="K43" s="68">
        <f t="shared" si="3"/>
        <v>4.0703535200001658E-3</v>
      </c>
      <c r="L43" s="65">
        <v>1.7735000000000001</v>
      </c>
      <c r="M43" s="65">
        <v>1.7544999999999999</v>
      </c>
      <c r="N43" s="65">
        <v>1.752</v>
      </c>
      <c r="O43" s="68">
        <f t="shared" si="4"/>
        <v>1.76</v>
      </c>
      <c r="P43" s="68">
        <f t="shared" si="5"/>
        <v>6.7884706181387993E-3</v>
      </c>
      <c r="Q43" s="65">
        <v>0.35410000000000003</v>
      </c>
      <c r="R43" s="65">
        <v>0.39179999999999998</v>
      </c>
      <c r="S43" s="65">
        <v>0.434</v>
      </c>
      <c r="T43" s="68">
        <f t="shared" si="6"/>
        <v>0.39329999999999998</v>
      </c>
      <c r="U43" s="68">
        <f t="shared" si="7"/>
        <v>2.3077333757029493E-2</v>
      </c>
      <c r="V43" s="65">
        <v>1.7155</v>
      </c>
      <c r="W43" s="65">
        <v>1.7283999999999999</v>
      </c>
      <c r="X43" s="65">
        <v>1.7435</v>
      </c>
      <c r="Y43" s="68">
        <f t="shared" si="8"/>
        <v>1.7291333333333334</v>
      </c>
      <c r="Z43" s="68">
        <f t="shared" si="9"/>
        <v>8.0912160876952192E-3</v>
      </c>
      <c r="AA43" s="65">
        <v>1.2714000000000001</v>
      </c>
      <c r="AB43" s="65">
        <v>1.2806999999999999</v>
      </c>
      <c r="AC43" s="65">
        <v>1.3190999999999999</v>
      </c>
      <c r="AD43" s="68">
        <f t="shared" si="10"/>
        <v>1.2904</v>
      </c>
      <c r="AE43" s="68">
        <f t="shared" si="11"/>
        <v>1.4598972566588344E-2</v>
      </c>
      <c r="AF43" s="65">
        <v>0.37909999999999999</v>
      </c>
      <c r="AG43" s="65">
        <v>0.43669999999999998</v>
      </c>
      <c r="AH43" s="65">
        <v>0.43049999999999999</v>
      </c>
      <c r="AI43" s="68">
        <f t="shared" si="12"/>
        <v>0.41543333333333332</v>
      </c>
      <c r="AJ43" s="68">
        <f t="shared" si="13"/>
        <v>1.8254618897997052E-2</v>
      </c>
      <c r="AK43" s="65">
        <v>1.6420999999999999</v>
      </c>
      <c r="AL43" s="65">
        <v>1.6315</v>
      </c>
      <c r="AM43" s="65">
        <v>1.6378999999999999</v>
      </c>
      <c r="AN43" s="68">
        <f t="shared" si="14"/>
        <v>1.6371666666666667</v>
      </c>
      <c r="AO43" s="68">
        <f t="shared" si="15"/>
        <v>3.0818464883536419E-3</v>
      </c>
      <c r="AP43" s="67"/>
    </row>
    <row r="44" spans="1:42">
      <c r="A44" s="64">
        <v>19.5</v>
      </c>
      <c r="B44" s="65">
        <v>0.16039999999999999</v>
      </c>
      <c r="C44" s="65">
        <v>0.1583</v>
      </c>
      <c r="D44" s="65"/>
      <c r="E44" s="68">
        <f t="shared" si="16"/>
        <v>0.15934999999999999</v>
      </c>
      <c r="F44" s="68">
        <f t="shared" si="17"/>
        <v>1.0499999999999954E-3</v>
      </c>
      <c r="G44" s="65">
        <v>1.7690999999999999</v>
      </c>
      <c r="H44" s="65">
        <v>1.7764</v>
      </c>
      <c r="I44" s="65">
        <v>1.7722</v>
      </c>
      <c r="J44" s="68">
        <f t="shared" si="2"/>
        <v>1.7725666666666664</v>
      </c>
      <c r="K44" s="68">
        <f t="shared" si="3"/>
        <v>2.1152882650940369E-3</v>
      </c>
      <c r="L44" s="65">
        <v>1.7888999999999999</v>
      </c>
      <c r="M44" s="65">
        <v>1.7638</v>
      </c>
      <c r="N44" s="65">
        <v>1.7582</v>
      </c>
      <c r="O44" s="68">
        <f t="shared" si="4"/>
        <v>1.7703</v>
      </c>
      <c r="P44" s="68">
        <f t="shared" si="5"/>
        <v>9.4394561990261347E-3</v>
      </c>
      <c r="Q44" s="65">
        <v>0.35</v>
      </c>
      <c r="R44" s="65">
        <v>0.38669999999999999</v>
      </c>
      <c r="S44" s="65">
        <v>0.43280000000000002</v>
      </c>
      <c r="T44" s="68">
        <f t="shared" si="6"/>
        <v>0.38983333333333331</v>
      </c>
      <c r="U44" s="68">
        <f t="shared" si="7"/>
        <v>2.3953589385402037E-2</v>
      </c>
      <c r="V44" s="65">
        <v>1.7164999999999999</v>
      </c>
      <c r="W44" s="65">
        <v>1.7333000000000001</v>
      </c>
      <c r="X44" s="65">
        <v>1.7433000000000001</v>
      </c>
      <c r="Y44" s="68">
        <f t="shared" si="8"/>
        <v>1.7310333333333332</v>
      </c>
      <c r="Z44" s="68">
        <f t="shared" si="9"/>
        <v>7.8190650194111151E-3</v>
      </c>
      <c r="AA44" s="65">
        <v>1.2774000000000001</v>
      </c>
      <c r="AB44" s="65">
        <v>1.2827999999999999</v>
      </c>
      <c r="AC44" s="65">
        <v>1.3238000000000001</v>
      </c>
      <c r="AD44" s="68">
        <f t="shared" si="10"/>
        <v>1.2946666666666669</v>
      </c>
      <c r="AE44" s="68">
        <f t="shared" si="11"/>
        <v>1.4649838831119555E-2</v>
      </c>
      <c r="AF44" s="65">
        <v>0.37519999999999998</v>
      </c>
      <c r="AG44" s="65">
        <v>0.43890000000000001</v>
      </c>
      <c r="AH44" s="65">
        <v>0.4279</v>
      </c>
      <c r="AI44" s="68">
        <f t="shared" si="12"/>
        <v>0.41399999999999998</v>
      </c>
      <c r="AJ44" s="68">
        <f t="shared" si="13"/>
        <v>1.9658162002927276E-2</v>
      </c>
      <c r="AK44" s="65">
        <v>1.6364000000000001</v>
      </c>
      <c r="AL44" s="65">
        <v>1.6338999999999999</v>
      </c>
      <c r="AM44" s="65">
        <v>1.6338999999999999</v>
      </c>
      <c r="AN44" s="68">
        <f t="shared" si="14"/>
        <v>1.6347333333333331</v>
      </c>
      <c r="AO44" s="68">
        <f t="shared" si="15"/>
        <v>8.3333333333338966E-4</v>
      </c>
      <c r="AP44" s="67"/>
    </row>
    <row r="45" spans="1:42">
      <c r="A45" s="64">
        <v>20</v>
      </c>
      <c r="B45" s="65">
        <v>0.15989999999999999</v>
      </c>
      <c r="C45" s="65">
        <v>0.158</v>
      </c>
      <c r="D45" s="65"/>
      <c r="E45" s="68">
        <f t="shared" si="16"/>
        <v>0.15894999999999998</v>
      </c>
      <c r="F45" s="68">
        <f t="shared" si="17"/>
        <v>9.4999999999999252E-4</v>
      </c>
      <c r="G45" s="65">
        <v>1.7715000000000001</v>
      </c>
      <c r="H45" s="65">
        <v>1.7794000000000001</v>
      </c>
      <c r="I45" s="65">
        <v>1.7699</v>
      </c>
      <c r="J45" s="68">
        <f t="shared" si="2"/>
        <v>1.7736000000000001</v>
      </c>
      <c r="K45" s="68">
        <f t="shared" si="3"/>
        <v>2.9365512652316196E-3</v>
      </c>
      <c r="L45" s="65">
        <v>1.7807999999999999</v>
      </c>
      <c r="M45" s="65">
        <v>1.76</v>
      </c>
      <c r="N45" s="65">
        <v>1.7627999999999999</v>
      </c>
      <c r="O45" s="68">
        <f t="shared" si="4"/>
        <v>1.7678666666666665</v>
      </c>
      <c r="P45" s="68">
        <f t="shared" si="5"/>
        <v>6.5169863519199548E-3</v>
      </c>
      <c r="Q45" s="65">
        <v>0.34520000000000001</v>
      </c>
      <c r="R45" s="65">
        <v>0.38059999999999999</v>
      </c>
      <c r="S45" s="65">
        <v>0.4299</v>
      </c>
      <c r="T45" s="68">
        <f t="shared" si="6"/>
        <v>0.38523333333333332</v>
      </c>
      <c r="U45" s="68">
        <f t="shared" si="7"/>
        <v>2.4560288633845039E-2</v>
      </c>
      <c r="V45" s="65">
        <v>1.7292000000000001</v>
      </c>
      <c r="W45" s="65">
        <v>1.7307999999999999</v>
      </c>
      <c r="X45" s="65">
        <v>1.7468999999999999</v>
      </c>
      <c r="Y45" s="68">
        <f t="shared" si="8"/>
        <v>1.7356333333333334</v>
      </c>
      <c r="Z45" s="68">
        <f t="shared" si="9"/>
        <v>5.6522365288244458E-3</v>
      </c>
      <c r="AA45" s="65">
        <v>1.2765</v>
      </c>
      <c r="AB45" s="65">
        <v>1.2857000000000001</v>
      </c>
      <c r="AC45" s="65">
        <v>1.3232999999999999</v>
      </c>
      <c r="AD45" s="68">
        <f t="shared" si="10"/>
        <v>1.2951666666666666</v>
      </c>
      <c r="AE45" s="68">
        <f t="shared" si="11"/>
        <v>1.4315182305665678E-2</v>
      </c>
      <c r="AF45" s="65">
        <v>0.37109999999999999</v>
      </c>
      <c r="AG45" s="65">
        <v>0.44180000000000003</v>
      </c>
      <c r="AH45" s="65">
        <v>0.42649999999999999</v>
      </c>
      <c r="AI45" s="68">
        <f t="shared" si="12"/>
        <v>0.4131333333333333</v>
      </c>
      <c r="AJ45" s="68">
        <f t="shared" si="13"/>
        <v>2.1475748596446603E-2</v>
      </c>
      <c r="AK45" s="65">
        <v>1.629</v>
      </c>
      <c r="AL45" s="65">
        <v>1.6272</v>
      </c>
      <c r="AM45" s="65">
        <v>1.6317999999999999</v>
      </c>
      <c r="AN45" s="68">
        <f t="shared" si="14"/>
        <v>1.6293333333333333</v>
      </c>
      <c r="AO45" s="68">
        <f t="shared" si="15"/>
        <v>1.3383239933256286E-3</v>
      </c>
      <c r="AP45" s="67"/>
    </row>
    <row r="46" spans="1:42">
      <c r="A46" s="64">
        <v>20.5</v>
      </c>
      <c r="B46" s="65">
        <v>0.16009999999999999</v>
      </c>
      <c r="C46" s="65">
        <v>0.1588</v>
      </c>
      <c r="D46" s="65"/>
      <c r="E46" s="68">
        <f t="shared" si="16"/>
        <v>0.15944999999999998</v>
      </c>
      <c r="F46" s="68">
        <f t="shared" si="17"/>
        <v>6.499999999999978E-4</v>
      </c>
      <c r="G46" s="65">
        <v>1.772</v>
      </c>
      <c r="H46" s="65">
        <v>1.7810999999999999</v>
      </c>
      <c r="I46" s="65">
        <v>1.7696000000000001</v>
      </c>
      <c r="J46" s="68">
        <f t="shared" si="2"/>
        <v>1.7742333333333331</v>
      </c>
      <c r="K46" s="68">
        <f t="shared" si="3"/>
        <v>3.5025387617808675E-3</v>
      </c>
      <c r="L46" s="65">
        <v>1.796</v>
      </c>
      <c r="M46" s="65">
        <v>1.7655000000000001</v>
      </c>
      <c r="N46" s="65">
        <v>1.7656000000000001</v>
      </c>
      <c r="O46" s="68">
        <f t="shared" si="4"/>
        <v>1.7756999999999998</v>
      </c>
      <c r="P46" s="68">
        <f t="shared" si="5"/>
        <v>1.01500410508201E-2</v>
      </c>
      <c r="Q46" s="65">
        <v>0.34110000000000001</v>
      </c>
      <c r="R46" s="65">
        <v>0.37590000000000001</v>
      </c>
      <c r="S46" s="65">
        <v>0.42759999999999998</v>
      </c>
      <c r="T46" s="68">
        <f t="shared" si="6"/>
        <v>0.38153333333333334</v>
      </c>
      <c r="U46" s="68">
        <f t="shared" si="7"/>
        <v>2.5128757319940121E-2</v>
      </c>
      <c r="V46" s="65">
        <v>1.7296</v>
      </c>
      <c r="W46" s="65">
        <v>1.7352000000000001</v>
      </c>
      <c r="X46" s="65">
        <v>1.7473000000000001</v>
      </c>
      <c r="Y46" s="68">
        <f t="shared" si="8"/>
        <v>1.7373666666666667</v>
      </c>
      <c r="Z46" s="68">
        <f t="shared" si="9"/>
        <v>5.2231323084056796E-3</v>
      </c>
      <c r="AA46" s="65">
        <v>1.2799</v>
      </c>
      <c r="AB46" s="65">
        <v>1.2887</v>
      </c>
      <c r="AC46" s="65">
        <v>1.3275999999999999</v>
      </c>
      <c r="AD46" s="68">
        <f t="shared" si="10"/>
        <v>1.2987333333333333</v>
      </c>
      <c r="AE46" s="68">
        <f t="shared" si="11"/>
        <v>1.4655184899701653E-2</v>
      </c>
      <c r="AF46" s="65">
        <v>0.36730000000000002</v>
      </c>
      <c r="AG46" s="65">
        <v>0.44040000000000001</v>
      </c>
      <c r="AH46" s="65">
        <v>0.42470000000000002</v>
      </c>
      <c r="AI46" s="68">
        <f t="shared" si="12"/>
        <v>0.41080000000000005</v>
      </c>
      <c r="AJ46" s="68">
        <f t="shared" si="13"/>
        <v>2.2217185540327408E-2</v>
      </c>
      <c r="AK46" s="65">
        <v>1.6223000000000001</v>
      </c>
      <c r="AL46" s="65">
        <v>1.6277999999999999</v>
      </c>
      <c r="AM46" s="65">
        <v>1.6294999999999999</v>
      </c>
      <c r="AN46" s="68">
        <f t="shared" si="14"/>
        <v>1.6265333333333334</v>
      </c>
      <c r="AO46" s="68">
        <f t="shared" si="15"/>
        <v>2.1728117983642573E-3</v>
      </c>
      <c r="AP46" s="67"/>
    </row>
    <row r="47" spans="1:42">
      <c r="A47" s="64">
        <v>21</v>
      </c>
      <c r="B47" s="65">
        <v>0.16039999999999999</v>
      </c>
      <c r="C47" s="65">
        <v>0.15920000000000001</v>
      </c>
      <c r="D47" s="65"/>
      <c r="E47" s="68">
        <f t="shared" si="16"/>
        <v>0.1598</v>
      </c>
      <c r="F47" s="68">
        <f t="shared" si="17"/>
        <v>5.9999999999998943E-4</v>
      </c>
      <c r="G47" s="65">
        <v>1.7669999999999999</v>
      </c>
      <c r="H47" s="65">
        <v>1.7757000000000001</v>
      </c>
      <c r="I47" s="65">
        <v>1.7667999999999999</v>
      </c>
      <c r="J47" s="68">
        <f t="shared" si="2"/>
        <v>1.7698333333333334</v>
      </c>
      <c r="K47" s="68">
        <f t="shared" si="3"/>
        <v>2.9339014601342788E-3</v>
      </c>
      <c r="L47" s="65">
        <v>1.7835000000000001</v>
      </c>
      <c r="M47" s="65">
        <v>1.7689999999999999</v>
      </c>
      <c r="N47" s="65">
        <v>1.7678</v>
      </c>
      <c r="O47" s="68">
        <f t="shared" si="4"/>
        <v>1.7734333333333334</v>
      </c>
      <c r="P47" s="68">
        <f t="shared" si="5"/>
        <v>5.0452397806689826E-3</v>
      </c>
      <c r="Q47" s="65">
        <v>0.33629999999999999</v>
      </c>
      <c r="R47" s="65">
        <v>0.37069999999999997</v>
      </c>
      <c r="S47" s="65">
        <v>0.42720000000000002</v>
      </c>
      <c r="T47" s="68">
        <f t="shared" si="6"/>
        <v>0.37806666666666661</v>
      </c>
      <c r="U47" s="68">
        <f t="shared" si="7"/>
        <v>2.6497819616799513E-2</v>
      </c>
      <c r="V47" s="65">
        <v>1.7398</v>
      </c>
      <c r="W47" s="65">
        <v>1.7422</v>
      </c>
      <c r="X47" s="65">
        <v>1.7527999999999999</v>
      </c>
      <c r="Y47" s="68">
        <f t="shared" si="8"/>
        <v>1.7449333333333332</v>
      </c>
      <c r="Z47" s="68">
        <f t="shared" si="9"/>
        <v>3.9938842135333478E-3</v>
      </c>
      <c r="AA47" s="65">
        <v>1.2849999999999999</v>
      </c>
      <c r="AB47" s="65">
        <v>1.2882</v>
      </c>
      <c r="AC47" s="65">
        <v>1.3284</v>
      </c>
      <c r="AD47" s="68">
        <f t="shared" si="10"/>
        <v>1.3005333333333333</v>
      </c>
      <c r="AE47" s="68">
        <f t="shared" si="11"/>
        <v>1.3963921766864482E-2</v>
      </c>
      <c r="AF47" s="65">
        <v>0.3664</v>
      </c>
      <c r="AG47" s="65">
        <v>0.43919999999999998</v>
      </c>
      <c r="AH47" s="65">
        <v>0.4249</v>
      </c>
      <c r="AI47" s="68">
        <f t="shared" si="12"/>
        <v>0.41016666666666662</v>
      </c>
      <c r="AJ47" s="68">
        <f t="shared" si="13"/>
        <v>2.22692862730513E-2</v>
      </c>
      <c r="AK47" s="65">
        <v>1.6157999999999999</v>
      </c>
      <c r="AL47" s="65">
        <v>1.6241000000000001</v>
      </c>
      <c r="AM47" s="65">
        <v>1.629</v>
      </c>
      <c r="AN47" s="68">
        <f t="shared" si="14"/>
        <v>1.6229666666666667</v>
      </c>
      <c r="AO47" s="68">
        <f t="shared" si="15"/>
        <v>3.8524162691889086E-3</v>
      </c>
      <c r="AP47" s="67"/>
    </row>
    <row r="48" spans="1:42">
      <c r="A48" s="64">
        <v>21.5</v>
      </c>
      <c r="B48" s="65">
        <v>0.16</v>
      </c>
      <c r="C48" s="65">
        <v>0.15939999999999999</v>
      </c>
      <c r="D48" s="65"/>
      <c r="E48" s="68">
        <f t="shared" si="16"/>
        <v>0.15970000000000001</v>
      </c>
      <c r="F48" s="68">
        <f t="shared" si="17"/>
        <v>3.0000000000000859E-4</v>
      </c>
      <c r="G48" s="65">
        <v>1.7726999999999999</v>
      </c>
      <c r="H48" s="65">
        <v>1.7736000000000001</v>
      </c>
      <c r="I48" s="65">
        <v>1.7690999999999999</v>
      </c>
      <c r="J48" s="68">
        <f t="shared" si="2"/>
        <v>1.7718</v>
      </c>
      <c r="K48" s="68">
        <f t="shared" si="3"/>
        <v>1.3747727084867946E-3</v>
      </c>
      <c r="L48" s="65">
        <v>1.8006</v>
      </c>
      <c r="M48" s="65">
        <v>1.776</v>
      </c>
      <c r="N48" s="65">
        <v>1.7682</v>
      </c>
      <c r="O48" s="68">
        <f t="shared" si="4"/>
        <v>1.7816000000000001</v>
      </c>
      <c r="P48" s="68">
        <f t="shared" si="5"/>
        <v>9.7631961979671323E-3</v>
      </c>
      <c r="Q48" s="65">
        <v>0.3322</v>
      </c>
      <c r="R48" s="65">
        <v>0.36620000000000003</v>
      </c>
      <c r="S48" s="65">
        <v>0.4264</v>
      </c>
      <c r="T48" s="68">
        <f t="shared" si="6"/>
        <v>0.37493333333333334</v>
      </c>
      <c r="U48" s="68">
        <f t="shared" si="7"/>
        <v>2.7541564548474048E-2</v>
      </c>
      <c r="V48" s="65">
        <v>1.7397</v>
      </c>
      <c r="W48" s="65">
        <v>1.7398</v>
      </c>
      <c r="X48" s="65">
        <v>1.7537</v>
      </c>
      <c r="Y48" s="68">
        <f t="shared" si="8"/>
        <v>1.7444</v>
      </c>
      <c r="Z48" s="68">
        <f t="shared" si="9"/>
        <v>4.6500896048714364E-3</v>
      </c>
      <c r="AA48" s="65">
        <v>1.2855000000000001</v>
      </c>
      <c r="AB48" s="65">
        <v>1.2938000000000001</v>
      </c>
      <c r="AC48" s="65">
        <v>1.3250999999999999</v>
      </c>
      <c r="AD48" s="68">
        <f t="shared" si="10"/>
        <v>1.3014666666666665</v>
      </c>
      <c r="AE48" s="68">
        <f t="shared" si="11"/>
        <v>1.2057132513348412E-2</v>
      </c>
      <c r="AF48" s="65">
        <v>0.36330000000000001</v>
      </c>
      <c r="AG48" s="65">
        <v>0.44</v>
      </c>
      <c r="AH48" s="65">
        <v>0.42849999999999999</v>
      </c>
      <c r="AI48" s="68">
        <f t="shared" si="12"/>
        <v>0.41060000000000002</v>
      </c>
      <c r="AJ48" s="68">
        <f t="shared" si="13"/>
        <v>2.3881862015624599E-2</v>
      </c>
      <c r="AK48" s="65">
        <v>1.6093999999999999</v>
      </c>
      <c r="AL48" s="65">
        <v>1.6208</v>
      </c>
      <c r="AM48" s="65">
        <v>1.6279999999999999</v>
      </c>
      <c r="AN48" s="68">
        <f t="shared" si="14"/>
        <v>1.6194</v>
      </c>
      <c r="AO48" s="68">
        <f t="shared" si="15"/>
        <v>5.4147945482723439E-3</v>
      </c>
      <c r="AP48" s="67"/>
    </row>
    <row r="49" spans="1:43">
      <c r="A49" s="64">
        <v>22</v>
      </c>
      <c r="B49" s="65">
        <v>0.16020000000000001</v>
      </c>
      <c r="C49" s="65">
        <v>0.16</v>
      </c>
      <c r="D49" s="65"/>
      <c r="E49" s="68">
        <f t="shared" si="16"/>
        <v>0.16010000000000002</v>
      </c>
      <c r="F49" s="68">
        <f t="shared" si="17"/>
        <v>1.0000000000000285E-4</v>
      </c>
      <c r="G49" s="65">
        <v>1.7645</v>
      </c>
      <c r="H49" s="65">
        <v>1.7762</v>
      </c>
      <c r="I49" s="65">
        <v>1.77</v>
      </c>
      <c r="J49" s="68">
        <f t="shared" si="2"/>
        <v>1.7702333333333335</v>
      </c>
      <c r="K49" s="68">
        <f t="shared" si="3"/>
        <v>3.3795134429546502E-3</v>
      </c>
      <c r="L49" s="65">
        <v>1.7856000000000001</v>
      </c>
      <c r="M49" s="65">
        <v>1.7708999999999999</v>
      </c>
      <c r="N49" s="65">
        <v>1.7685999999999999</v>
      </c>
      <c r="O49" s="68">
        <f t="shared" si="4"/>
        <v>1.7750333333333332</v>
      </c>
      <c r="P49" s="68">
        <f t="shared" si="5"/>
        <v>5.3248891485593326E-3</v>
      </c>
      <c r="Q49" s="65">
        <v>0.32800000000000001</v>
      </c>
      <c r="R49" s="65">
        <v>0.36230000000000001</v>
      </c>
      <c r="S49" s="65">
        <v>0.4249</v>
      </c>
      <c r="T49" s="68">
        <f t="shared" si="6"/>
        <v>0.3717333333333333</v>
      </c>
      <c r="U49" s="68">
        <f t="shared" si="7"/>
        <v>2.8367489216433076E-2</v>
      </c>
      <c r="V49" s="65">
        <v>1.7458</v>
      </c>
      <c r="W49" s="65">
        <v>1.7504999999999999</v>
      </c>
      <c r="X49" s="65">
        <v>1.7584</v>
      </c>
      <c r="Y49" s="68">
        <f t="shared" si="8"/>
        <v>1.7515666666666665</v>
      </c>
      <c r="Z49" s="68">
        <f t="shared" si="9"/>
        <v>3.6761997285844447E-3</v>
      </c>
      <c r="AA49" s="65">
        <v>1.2846</v>
      </c>
      <c r="AB49" s="65">
        <v>1.2956000000000001</v>
      </c>
      <c r="AC49" s="65">
        <v>1.33</v>
      </c>
      <c r="AD49" s="68">
        <f t="shared" si="10"/>
        <v>1.3034000000000001</v>
      </c>
      <c r="AE49" s="68">
        <f t="shared" si="11"/>
        <v>1.3673819266515628E-2</v>
      </c>
      <c r="AF49" s="65">
        <v>0.36120000000000002</v>
      </c>
      <c r="AG49" s="65">
        <v>0.44259999999999999</v>
      </c>
      <c r="AH49" s="65">
        <v>0.43280000000000002</v>
      </c>
      <c r="AI49" s="68">
        <f t="shared" si="12"/>
        <v>0.41220000000000007</v>
      </c>
      <c r="AJ49" s="68">
        <f t="shared" si="13"/>
        <v>2.5656448182344593E-2</v>
      </c>
      <c r="AK49" s="65">
        <v>1.6044</v>
      </c>
      <c r="AL49" s="65">
        <v>1.6191</v>
      </c>
      <c r="AM49" s="65">
        <v>1.6248</v>
      </c>
      <c r="AN49" s="68">
        <f t="shared" si="14"/>
        <v>1.6161000000000001</v>
      </c>
      <c r="AO49" s="68">
        <f t="shared" si="15"/>
        <v>6.0770058416953878E-3</v>
      </c>
      <c r="AP49" s="67"/>
    </row>
    <row r="50" spans="1:43">
      <c r="A50" s="64">
        <v>22.5</v>
      </c>
      <c r="B50" s="65">
        <v>0.15989999999999999</v>
      </c>
      <c r="C50" s="65">
        <v>0.1598</v>
      </c>
      <c r="D50" s="65"/>
      <c r="E50" s="68">
        <f t="shared" si="16"/>
        <v>0.15984999999999999</v>
      </c>
      <c r="F50" s="68">
        <f t="shared" si="17"/>
        <v>4.9999999999994487E-5</v>
      </c>
      <c r="G50" s="65">
        <v>1.7667999999999999</v>
      </c>
      <c r="H50" s="65">
        <v>1.7733000000000001</v>
      </c>
      <c r="I50" s="65">
        <v>1.7633000000000001</v>
      </c>
      <c r="J50" s="68">
        <f t="shared" si="2"/>
        <v>1.7678</v>
      </c>
      <c r="K50" s="68">
        <f t="shared" si="3"/>
        <v>2.92973263854117E-3</v>
      </c>
      <c r="L50" s="65">
        <v>1.7882</v>
      </c>
      <c r="M50" s="65">
        <v>1.7742</v>
      </c>
      <c r="N50" s="65">
        <v>1.7727999999999999</v>
      </c>
      <c r="O50" s="68">
        <f t="shared" si="4"/>
        <v>1.7784000000000002</v>
      </c>
      <c r="P50" s="68">
        <f t="shared" si="5"/>
        <v>4.9166384179979627E-3</v>
      </c>
      <c r="Q50" s="65">
        <v>0.32369999999999999</v>
      </c>
      <c r="R50" s="65">
        <v>0.35820000000000002</v>
      </c>
      <c r="S50" s="65">
        <v>0.42259999999999998</v>
      </c>
      <c r="T50" s="68">
        <f t="shared" si="6"/>
        <v>0.36816666666666659</v>
      </c>
      <c r="U50" s="68">
        <f t="shared" si="7"/>
        <v>2.8981622529535456E-2</v>
      </c>
      <c r="V50" s="65">
        <v>1.7423999999999999</v>
      </c>
      <c r="W50" s="65">
        <v>1.7455000000000001</v>
      </c>
      <c r="X50" s="65">
        <v>1.7574000000000001</v>
      </c>
      <c r="Y50" s="68">
        <f t="shared" si="8"/>
        <v>1.7484333333333335</v>
      </c>
      <c r="Z50" s="68">
        <f t="shared" si="9"/>
        <v>4.5717733004941733E-3</v>
      </c>
      <c r="AA50" s="65">
        <v>1.2869999999999999</v>
      </c>
      <c r="AB50" s="65">
        <v>1.2917000000000001</v>
      </c>
      <c r="AC50" s="65">
        <v>1.3308</v>
      </c>
      <c r="AD50" s="68">
        <f t="shared" si="10"/>
        <v>1.3031666666666666</v>
      </c>
      <c r="AE50" s="68">
        <f t="shared" si="11"/>
        <v>1.3883123247710188E-2</v>
      </c>
      <c r="AF50" s="65">
        <v>0.35959999999999998</v>
      </c>
      <c r="AG50" s="65">
        <v>0.45</v>
      </c>
      <c r="AH50" s="65">
        <v>0.439</v>
      </c>
      <c r="AI50" s="68">
        <f t="shared" si="12"/>
        <v>0.41619999999999996</v>
      </c>
      <c r="AJ50" s="68">
        <f t="shared" si="13"/>
        <v>2.8477593531289369E-2</v>
      </c>
      <c r="AK50" s="65">
        <v>1.5992999999999999</v>
      </c>
      <c r="AL50" s="65">
        <v>1.6193</v>
      </c>
      <c r="AM50" s="65">
        <v>1.6240000000000001</v>
      </c>
      <c r="AN50" s="68">
        <f t="shared" si="14"/>
        <v>1.6142000000000001</v>
      </c>
      <c r="AO50" s="68">
        <f t="shared" si="15"/>
        <v>7.5725381037888432E-3</v>
      </c>
      <c r="AP50" s="67"/>
    </row>
    <row r="51" spans="1:43">
      <c r="A51" s="64">
        <v>23</v>
      </c>
      <c r="B51" s="65">
        <v>0.16</v>
      </c>
      <c r="C51" s="65">
        <v>0.16</v>
      </c>
      <c r="D51" s="65"/>
      <c r="E51" s="68">
        <f t="shared" si="16"/>
        <v>0.16</v>
      </c>
      <c r="F51" s="68">
        <f t="shared" si="17"/>
        <v>0</v>
      </c>
      <c r="G51" s="65">
        <v>1.7693000000000001</v>
      </c>
      <c r="H51" s="65">
        <v>1.7726</v>
      </c>
      <c r="I51" s="65">
        <v>1.7592000000000001</v>
      </c>
      <c r="J51" s="68">
        <f t="shared" si="2"/>
        <v>1.7670333333333332</v>
      </c>
      <c r="K51" s="68">
        <f t="shared" si="3"/>
        <v>4.0308532319817238E-3</v>
      </c>
      <c r="L51" s="65">
        <v>1.8138000000000001</v>
      </c>
      <c r="M51" s="65">
        <v>1.7751999999999999</v>
      </c>
      <c r="N51" s="65">
        <v>1.7729999999999999</v>
      </c>
      <c r="O51" s="68">
        <f t="shared" si="4"/>
        <v>1.7873333333333334</v>
      </c>
      <c r="P51" s="68">
        <f t="shared" si="5"/>
        <v>1.3248563863470109E-2</v>
      </c>
      <c r="Q51" s="65">
        <v>0.3211</v>
      </c>
      <c r="R51" s="65">
        <v>0.35549999999999998</v>
      </c>
      <c r="S51" s="65">
        <v>0.4209</v>
      </c>
      <c r="T51" s="68">
        <f t="shared" si="6"/>
        <v>0.36583333333333329</v>
      </c>
      <c r="U51" s="68">
        <f t="shared" si="7"/>
        <v>2.926940002421943E-2</v>
      </c>
      <c r="V51" s="65">
        <v>1.7371000000000001</v>
      </c>
      <c r="W51" s="65">
        <v>1.7423999999999999</v>
      </c>
      <c r="X51" s="65">
        <v>1.7583</v>
      </c>
      <c r="Y51" s="68">
        <f t="shared" si="8"/>
        <v>1.7459333333333333</v>
      </c>
      <c r="Z51" s="68">
        <f t="shared" si="9"/>
        <v>6.3698072533196915E-3</v>
      </c>
      <c r="AA51" s="65">
        <v>1.2982</v>
      </c>
      <c r="AB51" s="65">
        <v>1.2925</v>
      </c>
      <c r="AC51" s="65">
        <v>1.3298000000000001</v>
      </c>
      <c r="AD51" s="68">
        <f t="shared" si="10"/>
        <v>1.3068333333333333</v>
      </c>
      <c r="AE51" s="68">
        <f t="shared" si="11"/>
        <v>1.1600622588656405E-2</v>
      </c>
      <c r="AF51" s="65">
        <v>0.35720000000000002</v>
      </c>
      <c r="AG51" s="65">
        <v>0.46200000000000002</v>
      </c>
      <c r="AH51" s="65">
        <v>0.44919999999999999</v>
      </c>
      <c r="AI51" s="68">
        <f t="shared" si="12"/>
        <v>0.42280000000000001</v>
      </c>
      <c r="AJ51" s="68">
        <f t="shared" si="13"/>
        <v>3.3007473901123352E-2</v>
      </c>
      <c r="AK51" s="65">
        <v>1.6005</v>
      </c>
      <c r="AL51" s="65">
        <v>1.6186</v>
      </c>
      <c r="AM51" s="65">
        <v>1.6251</v>
      </c>
      <c r="AN51" s="68">
        <f t="shared" si="14"/>
        <v>1.6147333333333334</v>
      </c>
      <c r="AO51" s="68">
        <f t="shared" si="15"/>
        <v>7.3598762066883735E-3</v>
      </c>
      <c r="AP51" s="67"/>
    </row>
    <row r="52" spans="1:43">
      <c r="A52" s="64">
        <v>23.5</v>
      </c>
      <c r="B52" s="65">
        <v>0.15970000000000001</v>
      </c>
      <c r="C52" s="65">
        <v>0.1598</v>
      </c>
      <c r="D52" s="65"/>
      <c r="E52" s="68">
        <f t="shared" si="16"/>
        <v>0.15975</v>
      </c>
      <c r="F52" s="68">
        <f t="shared" si="17"/>
        <v>4.9999999999994487E-5</v>
      </c>
      <c r="G52" s="65">
        <v>1.7598</v>
      </c>
      <c r="H52" s="65">
        <v>1.7673000000000001</v>
      </c>
      <c r="I52" s="65">
        <v>1.7596000000000001</v>
      </c>
      <c r="J52" s="68">
        <f t="shared" si="2"/>
        <v>1.7622333333333333</v>
      </c>
      <c r="K52" s="68">
        <f t="shared" si="3"/>
        <v>2.5339911426662878E-3</v>
      </c>
      <c r="L52" s="65">
        <v>1.8091999999999999</v>
      </c>
      <c r="M52" s="65">
        <v>1.7755000000000001</v>
      </c>
      <c r="N52" s="65">
        <v>1.7788999999999999</v>
      </c>
      <c r="O52" s="68">
        <f t="shared" si="4"/>
        <v>1.7878666666666667</v>
      </c>
      <c r="P52" s="68">
        <f t="shared" si="5"/>
        <v>1.0711727736976441E-2</v>
      </c>
      <c r="Q52" s="65">
        <v>0.31690000000000002</v>
      </c>
      <c r="R52" s="65">
        <v>0.3528</v>
      </c>
      <c r="S52" s="65">
        <v>0.41839999999999999</v>
      </c>
      <c r="T52" s="68">
        <f t="shared" si="6"/>
        <v>0.36269999999999997</v>
      </c>
      <c r="U52" s="68">
        <f t="shared" si="7"/>
        <v>2.9715708528206982E-2</v>
      </c>
      <c r="V52" s="65">
        <v>1.7359</v>
      </c>
      <c r="W52" s="65">
        <v>1.7483</v>
      </c>
      <c r="X52" s="65">
        <v>1.7611000000000001</v>
      </c>
      <c r="Y52" s="68">
        <f t="shared" si="8"/>
        <v>1.7484333333333335</v>
      </c>
      <c r="Z52" s="68">
        <f t="shared" si="9"/>
        <v>7.274918861708694E-3</v>
      </c>
      <c r="AA52" s="65">
        <v>1.2894000000000001</v>
      </c>
      <c r="AB52" s="65">
        <v>1.2948999999999999</v>
      </c>
      <c r="AC52" s="65">
        <v>1.327</v>
      </c>
      <c r="AD52" s="68">
        <f t="shared" si="10"/>
        <v>1.3037666666666665</v>
      </c>
      <c r="AE52" s="68">
        <f t="shared" si="11"/>
        <v>1.1724665358882409E-2</v>
      </c>
      <c r="AF52" s="65">
        <v>0.3538</v>
      </c>
      <c r="AG52" s="65">
        <v>0.47810000000000002</v>
      </c>
      <c r="AH52" s="65">
        <v>0.4637</v>
      </c>
      <c r="AI52" s="68">
        <f t="shared" si="12"/>
        <v>0.43186666666666668</v>
      </c>
      <c r="AJ52" s="68">
        <f t="shared" si="13"/>
        <v>3.9254058530438792E-2</v>
      </c>
      <c r="AK52" s="65">
        <v>1.5928</v>
      </c>
      <c r="AL52" s="65">
        <v>1.6169</v>
      </c>
      <c r="AM52" s="65">
        <v>1.6204000000000001</v>
      </c>
      <c r="AN52" s="68">
        <f t="shared" si="14"/>
        <v>1.6100333333333332</v>
      </c>
      <c r="AO52" s="68">
        <f t="shared" si="15"/>
        <v>8.6757004200109424E-3</v>
      </c>
      <c r="AP52" s="67"/>
    </row>
    <row r="53" spans="1:43">
      <c r="A53" s="64">
        <v>24</v>
      </c>
      <c r="B53" s="65">
        <v>0.1598</v>
      </c>
      <c r="C53" s="65">
        <v>0.15989999999999999</v>
      </c>
      <c r="D53" s="65"/>
      <c r="E53" s="68">
        <f t="shared" si="16"/>
        <v>0.15984999999999999</v>
      </c>
      <c r="F53" s="68">
        <f t="shared" si="17"/>
        <v>4.9999999999994487E-5</v>
      </c>
      <c r="G53" s="65">
        <v>1.7647999999999999</v>
      </c>
      <c r="H53" s="65">
        <v>1.7705</v>
      </c>
      <c r="I53" s="65">
        <v>1.7609999999999999</v>
      </c>
      <c r="J53" s="68">
        <f t="shared" si="2"/>
        <v>1.7654333333333332</v>
      </c>
      <c r="K53" s="68">
        <f t="shared" si="3"/>
        <v>2.7606359975757785E-3</v>
      </c>
      <c r="L53" s="65">
        <v>1.8038000000000001</v>
      </c>
      <c r="M53" s="65">
        <v>1.7877000000000001</v>
      </c>
      <c r="N53" s="65">
        <v>1.78</v>
      </c>
      <c r="O53" s="68">
        <f t="shared" si="4"/>
        <v>1.7905</v>
      </c>
      <c r="P53" s="68">
        <f t="shared" si="5"/>
        <v>7.011656960614481E-3</v>
      </c>
      <c r="Q53" s="65">
        <v>0.31330000000000002</v>
      </c>
      <c r="R53" s="65">
        <v>0.3543</v>
      </c>
      <c r="S53" s="65">
        <v>0.41310000000000002</v>
      </c>
      <c r="T53" s="68">
        <f t="shared" si="6"/>
        <v>0.36023333333333335</v>
      </c>
      <c r="U53" s="68">
        <f t="shared" si="7"/>
        <v>2.8962120855428437E-2</v>
      </c>
      <c r="V53" s="65">
        <v>1.7317</v>
      </c>
      <c r="W53" s="65">
        <v>1.7453000000000001</v>
      </c>
      <c r="X53" s="65">
        <v>1.7589999999999999</v>
      </c>
      <c r="Y53" s="68">
        <f t="shared" si="8"/>
        <v>1.7453333333333336</v>
      </c>
      <c r="Z53" s="68">
        <f t="shared" si="9"/>
        <v>7.8808487980532426E-3</v>
      </c>
      <c r="AA53" s="65">
        <v>1.29</v>
      </c>
      <c r="AB53" s="65">
        <v>1.2978000000000001</v>
      </c>
      <c r="AC53" s="65">
        <v>1.3314999999999999</v>
      </c>
      <c r="AD53" s="68">
        <f t="shared" si="10"/>
        <v>1.3064333333333333</v>
      </c>
      <c r="AE53" s="68">
        <f t="shared" si="11"/>
        <v>1.2733987766777668E-2</v>
      </c>
      <c r="AF53" s="65">
        <v>0.35020000000000001</v>
      </c>
      <c r="AG53" s="65">
        <v>0.49709999999999999</v>
      </c>
      <c r="AH53" s="65">
        <v>0.48459999999999998</v>
      </c>
      <c r="AI53" s="68">
        <f t="shared" si="12"/>
        <v>0.44396666666666662</v>
      </c>
      <c r="AJ53" s="68">
        <f t="shared" si="13"/>
        <v>4.7021992490512331E-2</v>
      </c>
      <c r="AK53" s="65">
        <v>1.5849</v>
      </c>
      <c r="AL53" s="65">
        <v>1.6155999999999999</v>
      </c>
      <c r="AM53" s="65">
        <v>1.6173999999999999</v>
      </c>
      <c r="AN53" s="68">
        <f t="shared" si="14"/>
        <v>1.6059666666666665</v>
      </c>
      <c r="AO53" s="68">
        <f t="shared" si="15"/>
        <v>1.054614200127757E-2</v>
      </c>
      <c r="AP53" s="67"/>
    </row>
    <row r="54" spans="1:43">
      <c r="A54" s="64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7"/>
    </row>
    <row r="55" spans="1:43">
      <c r="A55" s="64" t="s">
        <v>98</v>
      </c>
      <c r="B55" s="65"/>
      <c r="C55" s="65"/>
      <c r="D55" s="65"/>
      <c r="E55" s="66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</row>
    <row r="56" spans="1:43">
      <c r="A56" s="64" t="s">
        <v>83</v>
      </c>
      <c r="B56" s="65" t="s">
        <v>99</v>
      </c>
      <c r="C56" s="65" t="s">
        <v>100</v>
      </c>
      <c r="D56" s="65" t="s">
        <v>101</v>
      </c>
      <c r="E56" s="64" t="s">
        <v>84</v>
      </c>
      <c r="F56" s="64" t="s">
        <v>85</v>
      </c>
      <c r="G56" s="65" t="s">
        <v>99</v>
      </c>
      <c r="H56" s="65" t="s">
        <v>100</v>
      </c>
      <c r="I56" s="65" t="s">
        <v>101</v>
      </c>
      <c r="J56" s="64">
        <v>63</v>
      </c>
      <c r="K56" s="64" t="s">
        <v>86</v>
      </c>
      <c r="L56" s="65" t="s">
        <v>99</v>
      </c>
      <c r="M56" s="65" t="s">
        <v>100</v>
      </c>
      <c r="N56" s="65" t="s">
        <v>101</v>
      </c>
      <c r="O56" s="64">
        <v>62</v>
      </c>
      <c r="P56" s="64" t="s">
        <v>87</v>
      </c>
      <c r="Q56" s="65" t="s">
        <v>99</v>
      </c>
      <c r="R56" s="65" t="s">
        <v>100</v>
      </c>
      <c r="S56" s="65" t="s">
        <v>101</v>
      </c>
      <c r="T56" s="64">
        <v>61</v>
      </c>
      <c r="U56" s="64" t="s">
        <v>88</v>
      </c>
      <c r="V56" s="65" t="s">
        <v>99</v>
      </c>
      <c r="W56" s="65" t="s">
        <v>100</v>
      </c>
      <c r="X56" s="65" t="s">
        <v>101</v>
      </c>
      <c r="Y56" s="64">
        <v>36</v>
      </c>
      <c r="Z56" s="64" t="s">
        <v>89</v>
      </c>
      <c r="AA56" s="65" t="s">
        <v>99</v>
      </c>
      <c r="AB56" s="65" t="s">
        <v>100</v>
      </c>
      <c r="AC56" s="65" t="s">
        <v>101</v>
      </c>
      <c r="AD56" s="64">
        <v>10</v>
      </c>
      <c r="AE56" s="64" t="s">
        <v>91</v>
      </c>
      <c r="AF56" s="65" t="s">
        <v>99</v>
      </c>
      <c r="AG56" s="65" t="s">
        <v>100</v>
      </c>
      <c r="AH56" s="65" t="s">
        <v>101</v>
      </c>
      <c r="AI56" s="64">
        <v>5</v>
      </c>
      <c r="AJ56" s="64" t="s">
        <v>92</v>
      </c>
      <c r="AK56" s="65" t="s">
        <v>99</v>
      </c>
      <c r="AL56" s="65" t="s">
        <v>100</v>
      </c>
      <c r="AM56" s="65" t="s">
        <v>101</v>
      </c>
      <c r="AN56" s="64" t="s">
        <v>93</v>
      </c>
      <c r="AO56" s="64" t="s">
        <v>94</v>
      </c>
    </row>
    <row r="57" spans="1:43">
      <c r="A57" s="64">
        <v>0</v>
      </c>
      <c r="B57" s="29">
        <v>0.20080000000000001</v>
      </c>
      <c r="C57" s="29">
        <v>0.18740000000000001</v>
      </c>
      <c r="D57" s="29">
        <v>0.20019999999999999</v>
      </c>
      <c r="E57" s="64">
        <f t="shared" ref="E57:E88" si="18">AVERAGE(B57:D57)</f>
        <v>0.19613333333333335</v>
      </c>
      <c r="F57" s="64">
        <f t="shared" ref="F57:F88" si="19">STDEV(B57:D57)/SQRT(COUNT(B57:D57))</f>
        <v>4.3701004310859656E-3</v>
      </c>
      <c r="G57" s="65">
        <v>0.28160000000000002</v>
      </c>
      <c r="H57" s="65">
        <v>0.27500000000000002</v>
      </c>
      <c r="I57" s="65">
        <v>0.2777</v>
      </c>
      <c r="J57" s="64">
        <f>AVERAGE(G57:I57)</f>
        <v>0.27810000000000001</v>
      </c>
      <c r="K57" s="64">
        <f>STDEV(G57:I57)/SQRT(COUNT(G57:I57))</f>
        <v>1.9157244060668008E-3</v>
      </c>
      <c r="L57" s="29">
        <v>0.2641</v>
      </c>
      <c r="M57" s="29">
        <v>0.26269999999999999</v>
      </c>
      <c r="N57" s="29">
        <v>0.27410000000000001</v>
      </c>
      <c r="O57" s="64">
        <f>AVERAGE(L57:N57)</f>
        <v>0.26696666666666663</v>
      </c>
      <c r="P57" s="64">
        <f>STDEV(L57:N57)/SQRT(COUNT(L57:N57))</f>
        <v>3.5894908335924866E-3</v>
      </c>
      <c r="Q57" s="29">
        <v>0.27029999999999998</v>
      </c>
      <c r="R57" s="29">
        <v>0.27050000000000002</v>
      </c>
      <c r="S57" s="29">
        <v>0.27</v>
      </c>
      <c r="T57" s="64">
        <f>AVERAGE(Q57:S57)</f>
        <v>0.27026666666666666</v>
      </c>
      <c r="U57" s="64">
        <f>STDEV(Q57:S57)/SQRT(COUNT(Q57:S57))</f>
        <v>1.4529663145135464E-4</v>
      </c>
      <c r="V57" s="29">
        <v>0.26860000000000001</v>
      </c>
      <c r="W57" s="29">
        <v>0.26329999999999998</v>
      </c>
      <c r="X57" s="29">
        <v>0.26479999999999998</v>
      </c>
      <c r="Y57" s="64">
        <f>AVERAGE(V57:X57)</f>
        <v>0.26556666666666667</v>
      </c>
      <c r="Z57" s="64">
        <f>STDEV(V57:X57)/SQRT(COUNT(V57:X57))</f>
        <v>1.5772690885761393E-3</v>
      </c>
      <c r="AA57" s="29">
        <v>0.25700000000000001</v>
      </c>
      <c r="AB57" s="29">
        <v>0.32</v>
      </c>
      <c r="AC57" s="29">
        <v>0.25750000000000001</v>
      </c>
      <c r="AD57" s="64">
        <f>AVERAGE(AA57:AC57)</f>
        <v>0.27816666666666667</v>
      </c>
      <c r="AE57" s="64">
        <f>STDEV(AA57:AC57)/SQRT(COUNT(AA57:AC57))</f>
        <v>2.0917164668706519E-2</v>
      </c>
      <c r="AF57" s="29">
        <v>0.28799999999999998</v>
      </c>
      <c r="AG57" s="29">
        <v>0.29099999999999998</v>
      </c>
      <c r="AH57" s="29">
        <v>0.3417</v>
      </c>
      <c r="AI57" s="64">
        <f>AVERAGE(AF57:AH57)</f>
        <v>0.30690000000000001</v>
      </c>
      <c r="AJ57" s="64">
        <f>STDEV(AF57:AH57)/SQRT(COUNT(AF57:AH57))</f>
        <v>1.7421538393609225E-2</v>
      </c>
      <c r="AK57" s="29">
        <v>0.28000000000000003</v>
      </c>
      <c r="AL57" s="29">
        <v>0.26840000000000003</v>
      </c>
      <c r="AM57" s="29">
        <v>0.27750000000000002</v>
      </c>
      <c r="AN57" s="64">
        <f>AVERAGE(AK57:AM57)</f>
        <v>0.27530000000000004</v>
      </c>
      <c r="AO57" s="64">
        <f>STDEV(AK57:AM57)/SQRT(COUNT(AK57:AM57))</f>
        <v>3.5246749259092431E-3</v>
      </c>
      <c r="AQ57" s="67"/>
    </row>
    <row r="58" spans="1:43">
      <c r="A58" s="64">
        <v>0.5</v>
      </c>
      <c r="B58" s="29">
        <v>0.1923</v>
      </c>
      <c r="C58" s="29">
        <v>0.186</v>
      </c>
      <c r="D58" s="29">
        <v>0.1943</v>
      </c>
      <c r="E58" s="64">
        <f t="shared" si="18"/>
        <v>0.19086666666666666</v>
      </c>
      <c r="F58" s="64">
        <f t="shared" si="19"/>
        <v>2.5008887309203595E-3</v>
      </c>
      <c r="G58" s="65">
        <v>0.29110000000000003</v>
      </c>
      <c r="H58" s="65">
        <v>0.28770000000000001</v>
      </c>
      <c r="I58" s="65">
        <v>0.29549999999999998</v>
      </c>
      <c r="J58" s="64">
        <f t="shared" ref="J58:J105" si="20">AVERAGE(G58:I58)</f>
        <v>0.29143333333333332</v>
      </c>
      <c r="K58" s="64">
        <f t="shared" ref="K58:K105" si="21">STDEV(G58:I58)/SQRT(COUNT(G58:I58))</f>
        <v>2.2578258962501385E-3</v>
      </c>
      <c r="L58" s="29">
        <v>0.29099999999999998</v>
      </c>
      <c r="M58" s="29">
        <v>0.27510000000000001</v>
      </c>
      <c r="N58" s="29">
        <v>0.28060000000000002</v>
      </c>
      <c r="O58" s="64">
        <f t="shared" ref="O58:O105" si="22">AVERAGE(L58:N58)</f>
        <v>0.28223333333333334</v>
      </c>
      <c r="P58" s="64">
        <f t="shared" ref="P58:P105" si="23">STDEV(L58:N58)/SQRT(COUNT(L58:N58))</f>
        <v>4.6620214976385889E-3</v>
      </c>
      <c r="Q58" s="29">
        <v>0.2928</v>
      </c>
      <c r="R58" s="29">
        <v>0.29399999999999998</v>
      </c>
      <c r="S58" s="29">
        <v>0.29470000000000002</v>
      </c>
      <c r="T58" s="64">
        <f t="shared" ref="T58:T105" si="24">AVERAGE(Q58:S58)</f>
        <v>0.29383333333333334</v>
      </c>
      <c r="U58" s="64">
        <f t="shared" ref="U58:U105" si="25">STDEV(Q58:S58)/SQRT(COUNT(Q58:S58))</f>
        <v>5.5477723256977692E-4</v>
      </c>
      <c r="V58" s="29">
        <v>0.31109999999999999</v>
      </c>
      <c r="W58" s="29">
        <v>0.28129999999999999</v>
      </c>
      <c r="X58" s="29">
        <v>0.2863</v>
      </c>
      <c r="Y58" s="64">
        <f t="shared" ref="Y58:Y105" si="26">AVERAGE(V58:X58)</f>
        <v>0.29289999999999999</v>
      </c>
      <c r="Z58" s="64">
        <f t="shared" ref="Z58:Z105" si="27">STDEV(V58:X58)/SQRT(COUNT(V58:X58))</f>
        <v>9.2137578291017243E-3</v>
      </c>
      <c r="AA58" s="29">
        <v>0.25890000000000002</v>
      </c>
      <c r="AB58" s="29">
        <v>0.34949999999999998</v>
      </c>
      <c r="AC58" s="29">
        <v>0.26169999999999999</v>
      </c>
      <c r="AD58" s="64">
        <f t="shared" ref="AD58:AD105" si="28">AVERAGE(AA58:AC58)</f>
        <v>0.29003333333333337</v>
      </c>
      <c r="AE58" s="64">
        <f t="shared" ref="AE58:AE105" si="29">STDEV(AA58:AC58)/SQRT(COUNT(AA58:AC58))</f>
        <v>2.9744317851388511E-2</v>
      </c>
      <c r="AF58" s="29">
        <v>0.2964</v>
      </c>
      <c r="AG58" s="29">
        <v>0.2964</v>
      </c>
      <c r="AH58" s="29">
        <v>0.31900000000000001</v>
      </c>
      <c r="AI58" s="64">
        <f t="shared" ref="AI58:AI105" si="30">AVERAGE(AF58:AH58)</f>
        <v>0.30393333333333333</v>
      </c>
      <c r="AJ58" s="64">
        <f t="shared" ref="AJ58:AJ105" si="31">STDEV(AF58:AH58)/SQRT(COUNT(AF58:AH58))</f>
        <v>7.5333333333333363E-3</v>
      </c>
      <c r="AK58" s="29">
        <v>0.32850000000000001</v>
      </c>
      <c r="AL58" s="29">
        <v>0.29580000000000001</v>
      </c>
      <c r="AM58" s="29">
        <v>0.30790000000000001</v>
      </c>
      <c r="AN58" s="64">
        <f t="shared" ref="AN58:AN105" si="32">AVERAGE(AK58:AM58)</f>
        <v>0.31073333333333336</v>
      </c>
      <c r="AO58" s="64">
        <f t="shared" ref="AO58:AO105" si="33">STDEV(AK58:AM58)/SQRT(COUNT(AK58:AM58))</f>
        <v>9.5453886481611898E-3</v>
      </c>
      <c r="AQ58" s="67"/>
    </row>
    <row r="59" spans="1:43">
      <c r="A59" s="64">
        <v>1</v>
      </c>
      <c r="B59" s="29">
        <v>0.19189999999999999</v>
      </c>
      <c r="C59" s="29">
        <v>0.186</v>
      </c>
      <c r="D59" s="29">
        <v>0.19370000000000001</v>
      </c>
      <c r="E59" s="64">
        <f t="shared" si="18"/>
        <v>0.19053333333333333</v>
      </c>
      <c r="F59" s="64">
        <f t="shared" si="19"/>
        <v>2.3254629168786554E-3</v>
      </c>
      <c r="G59" s="65">
        <v>0.31940000000000002</v>
      </c>
      <c r="H59" s="65">
        <v>0.31609999999999999</v>
      </c>
      <c r="I59" s="65">
        <v>0.32279999999999998</v>
      </c>
      <c r="J59" s="64">
        <f t="shared" si="20"/>
        <v>0.31943333333333329</v>
      </c>
      <c r="K59" s="64">
        <f t="shared" si="21"/>
        <v>1.9341952101871963E-3</v>
      </c>
      <c r="L59" s="29">
        <v>0.33350000000000002</v>
      </c>
      <c r="M59" s="29">
        <v>0.29349999999999998</v>
      </c>
      <c r="N59" s="29">
        <v>0.29949999999999999</v>
      </c>
      <c r="O59" s="64">
        <f t="shared" si="22"/>
        <v>0.30883333333333335</v>
      </c>
      <c r="P59" s="64">
        <f t="shared" si="23"/>
        <v>1.2454361128179615E-2</v>
      </c>
      <c r="Q59" s="29">
        <v>0.33110000000000001</v>
      </c>
      <c r="R59" s="29">
        <v>0.33529999999999999</v>
      </c>
      <c r="S59" s="29">
        <v>0.3377</v>
      </c>
      <c r="T59" s="64">
        <f t="shared" si="24"/>
        <v>0.3347</v>
      </c>
      <c r="U59" s="64">
        <f t="shared" si="25"/>
        <v>1.9287301521985888E-3</v>
      </c>
      <c r="V59" s="29">
        <v>0.3695</v>
      </c>
      <c r="W59" s="29">
        <v>0.3216</v>
      </c>
      <c r="X59" s="29">
        <v>0.32329999999999998</v>
      </c>
      <c r="Y59" s="64">
        <f t="shared" si="26"/>
        <v>0.33813333333333334</v>
      </c>
      <c r="Z59" s="64">
        <f t="shared" si="27"/>
        <v>1.5691009456939915E-2</v>
      </c>
      <c r="AA59" s="29">
        <v>0.29749999999999999</v>
      </c>
      <c r="AB59" s="29">
        <v>0.3125</v>
      </c>
      <c r="AC59" s="29">
        <v>0.30690000000000001</v>
      </c>
      <c r="AD59" s="64">
        <f t="shared" si="28"/>
        <v>0.30563333333333337</v>
      </c>
      <c r="AE59" s="64">
        <f t="shared" si="29"/>
        <v>4.3761982486070199E-3</v>
      </c>
      <c r="AF59" s="29">
        <v>0.31890000000000002</v>
      </c>
      <c r="AG59" s="29">
        <v>0.31409999999999999</v>
      </c>
      <c r="AH59" s="29">
        <v>0.35089999999999999</v>
      </c>
      <c r="AI59" s="64">
        <f t="shared" si="30"/>
        <v>0.32796666666666668</v>
      </c>
      <c r="AJ59" s="64">
        <f t="shared" si="31"/>
        <v>1.1550084174777445E-2</v>
      </c>
      <c r="AK59" s="29">
        <v>0.3503</v>
      </c>
      <c r="AL59" s="29">
        <v>0.35139999999999999</v>
      </c>
      <c r="AM59" s="29">
        <v>0.35510000000000003</v>
      </c>
      <c r="AN59" s="64">
        <f t="shared" si="32"/>
        <v>0.35226666666666667</v>
      </c>
      <c r="AO59" s="64">
        <f t="shared" si="33"/>
        <v>1.4518187826921809E-3</v>
      </c>
      <c r="AQ59" s="67"/>
    </row>
    <row r="60" spans="1:43">
      <c r="A60" s="64">
        <v>1.5</v>
      </c>
      <c r="B60" s="29">
        <v>0.1918</v>
      </c>
      <c r="C60" s="29">
        <v>0.18490000000000001</v>
      </c>
      <c r="D60" s="29">
        <v>0.19350000000000001</v>
      </c>
      <c r="E60" s="64">
        <f t="shared" si="18"/>
        <v>0.19006666666666669</v>
      </c>
      <c r="F60" s="64">
        <f t="shared" si="19"/>
        <v>2.6295331229030821E-3</v>
      </c>
      <c r="G60" s="65">
        <v>0.36080000000000001</v>
      </c>
      <c r="H60" s="65">
        <v>0.35759999999999997</v>
      </c>
      <c r="I60" s="65">
        <v>0.36630000000000001</v>
      </c>
      <c r="J60" s="64">
        <f t="shared" si="20"/>
        <v>0.36156666666666665</v>
      </c>
      <c r="K60" s="64">
        <f t="shared" si="21"/>
        <v>2.5405598683055082E-3</v>
      </c>
      <c r="L60" s="29">
        <v>0.39360000000000001</v>
      </c>
      <c r="M60" s="29">
        <v>0.32490000000000002</v>
      </c>
      <c r="N60" s="29">
        <v>0.3322</v>
      </c>
      <c r="O60" s="64">
        <f t="shared" si="22"/>
        <v>0.35023333333333334</v>
      </c>
      <c r="P60" s="64">
        <f t="shared" si="23"/>
        <v>2.1785494664518814E-2</v>
      </c>
      <c r="Q60" s="29">
        <v>0.3891</v>
      </c>
      <c r="R60" s="29">
        <v>0.40039999999999998</v>
      </c>
      <c r="S60" s="29">
        <v>0.38350000000000001</v>
      </c>
      <c r="T60" s="64">
        <f t="shared" si="24"/>
        <v>0.39100000000000001</v>
      </c>
      <c r="U60" s="64">
        <f t="shared" si="25"/>
        <v>4.9702447961175161E-3</v>
      </c>
      <c r="V60" s="29">
        <v>0.4486</v>
      </c>
      <c r="W60" s="29">
        <v>0.38240000000000002</v>
      </c>
      <c r="X60" s="29">
        <v>0.40550000000000003</v>
      </c>
      <c r="Y60" s="64">
        <f t="shared" si="26"/>
        <v>0.41216666666666663</v>
      </c>
      <c r="Z60" s="64">
        <f t="shared" si="27"/>
        <v>1.9398825852211889E-2</v>
      </c>
      <c r="AA60" s="29">
        <v>0.37380000000000002</v>
      </c>
      <c r="AB60" s="29">
        <v>0.39929999999999999</v>
      </c>
      <c r="AC60" s="29">
        <v>0.39340000000000003</v>
      </c>
      <c r="AD60" s="64">
        <f t="shared" si="28"/>
        <v>0.38883333333333336</v>
      </c>
      <c r="AE60" s="64">
        <f t="shared" si="29"/>
        <v>7.7072116300975551E-3</v>
      </c>
      <c r="AF60" s="29">
        <v>0.36919999999999997</v>
      </c>
      <c r="AG60" s="29">
        <v>0.36199999999999999</v>
      </c>
      <c r="AH60" s="29">
        <v>0.38729999999999998</v>
      </c>
      <c r="AI60" s="64">
        <f t="shared" si="30"/>
        <v>0.37283333333333335</v>
      </c>
      <c r="AJ60" s="64">
        <f t="shared" si="31"/>
        <v>7.5260289071402775E-3</v>
      </c>
      <c r="AK60" s="29">
        <v>0.44979999999999998</v>
      </c>
      <c r="AL60" s="29">
        <v>0.44969999999999999</v>
      </c>
      <c r="AM60" s="29">
        <v>0.45779999999999998</v>
      </c>
      <c r="AN60" s="64">
        <f t="shared" si="32"/>
        <v>0.4524333333333333</v>
      </c>
      <c r="AO60" s="64">
        <f t="shared" si="33"/>
        <v>2.6834886083438318E-3</v>
      </c>
      <c r="AQ60" s="67"/>
    </row>
    <row r="61" spans="1:43">
      <c r="A61" s="64">
        <v>2</v>
      </c>
      <c r="B61" s="29">
        <v>0.19189999999999999</v>
      </c>
      <c r="C61" s="29">
        <v>0.18329999999999999</v>
      </c>
      <c r="D61" s="29">
        <v>0.19309999999999999</v>
      </c>
      <c r="E61" s="64">
        <f t="shared" si="18"/>
        <v>0.18943333333333334</v>
      </c>
      <c r="F61" s="64">
        <f t="shared" si="19"/>
        <v>3.0861698664273888E-3</v>
      </c>
      <c r="G61" s="65">
        <v>0.41449999999999998</v>
      </c>
      <c r="H61" s="65">
        <v>0.41499999999999998</v>
      </c>
      <c r="I61" s="65">
        <v>0.42480000000000001</v>
      </c>
      <c r="J61" s="64">
        <f t="shared" si="20"/>
        <v>0.41809999999999997</v>
      </c>
      <c r="K61" s="64">
        <f t="shared" si="21"/>
        <v>3.3531080109852418E-3</v>
      </c>
      <c r="L61" s="29">
        <v>0.45400000000000001</v>
      </c>
      <c r="M61" s="29">
        <v>0.36649999999999999</v>
      </c>
      <c r="N61" s="29">
        <v>0.38119999999999998</v>
      </c>
      <c r="O61" s="64">
        <f t="shared" si="22"/>
        <v>0.40056666666666668</v>
      </c>
      <c r="P61" s="64">
        <f t="shared" si="23"/>
        <v>2.7051576253109139E-2</v>
      </c>
      <c r="Q61" s="29">
        <v>0.43669999999999998</v>
      </c>
      <c r="R61" s="29">
        <v>0.4839</v>
      </c>
      <c r="S61" s="29">
        <v>0.48920000000000002</v>
      </c>
      <c r="T61" s="64">
        <f t="shared" si="24"/>
        <v>0.46993333333333331</v>
      </c>
      <c r="U61" s="64">
        <f t="shared" si="25"/>
        <v>1.6686954319001562E-2</v>
      </c>
      <c r="V61" s="29">
        <v>0.51029999999999998</v>
      </c>
      <c r="W61" s="29">
        <v>0.48499999999999999</v>
      </c>
      <c r="X61" s="29">
        <v>0.4904</v>
      </c>
      <c r="Y61" s="64">
        <f t="shared" si="26"/>
        <v>0.49523333333333336</v>
      </c>
      <c r="Z61" s="64">
        <f t="shared" si="27"/>
        <v>7.6929260435227792E-3</v>
      </c>
      <c r="AA61" s="29">
        <v>0.4647</v>
      </c>
      <c r="AB61" s="29">
        <v>0.47060000000000002</v>
      </c>
      <c r="AC61" s="29">
        <v>0.4708</v>
      </c>
      <c r="AD61" s="64">
        <f t="shared" si="28"/>
        <v>0.46869999999999995</v>
      </c>
      <c r="AE61" s="64">
        <f t="shared" si="29"/>
        <v>2.0008331597945244E-3</v>
      </c>
      <c r="AF61" s="29">
        <v>0.36580000000000001</v>
      </c>
      <c r="AG61" s="29">
        <v>0.35630000000000001</v>
      </c>
      <c r="AH61" s="29">
        <v>0.41470000000000001</v>
      </c>
      <c r="AI61" s="64">
        <f t="shared" si="30"/>
        <v>0.37893333333333334</v>
      </c>
      <c r="AJ61" s="64">
        <f t="shared" si="31"/>
        <v>1.8092386366768885E-2</v>
      </c>
      <c r="AK61" s="29">
        <v>0.59550000000000003</v>
      </c>
      <c r="AL61" s="29">
        <v>0.56989999999999996</v>
      </c>
      <c r="AM61" s="29">
        <v>0.61509999999999998</v>
      </c>
      <c r="AN61" s="64">
        <f t="shared" si="32"/>
        <v>0.59350000000000003</v>
      </c>
      <c r="AO61" s="64">
        <f t="shared" si="33"/>
        <v>1.308637968780264E-2</v>
      </c>
      <c r="AQ61" s="67"/>
    </row>
    <row r="62" spans="1:43">
      <c r="A62" s="64">
        <v>2.5</v>
      </c>
      <c r="B62" s="29">
        <v>0.19159999999999999</v>
      </c>
      <c r="C62" s="29">
        <v>0.18390000000000001</v>
      </c>
      <c r="D62" s="29">
        <v>0.19320000000000001</v>
      </c>
      <c r="E62" s="64">
        <f t="shared" si="18"/>
        <v>0.18956666666666666</v>
      </c>
      <c r="F62" s="64">
        <f t="shared" si="19"/>
        <v>2.8707335493060137E-3</v>
      </c>
      <c r="G62" s="65">
        <v>0.50080000000000002</v>
      </c>
      <c r="H62" s="65">
        <v>0.50490000000000002</v>
      </c>
      <c r="I62" s="65">
        <v>0.5101</v>
      </c>
      <c r="J62" s="64">
        <f t="shared" si="20"/>
        <v>0.50526666666666664</v>
      </c>
      <c r="K62" s="64">
        <f t="shared" si="21"/>
        <v>2.6909312720898452E-3</v>
      </c>
      <c r="L62" s="29">
        <v>0.43109999999999998</v>
      </c>
      <c r="M62" s="29">
        <v>0.42530000000000001</v>
      </c>
      <c r="N62" s="29">
        <v>0.45650000000000002</v>
      </c>
      <c r="O62" s="64">
        <f t="shared" si="22"/>
        <v>0.43763333333333332</v>
      </c>
      <c r="P62" s="64">
        <f t="shared" si="23"/>
        <v>9.5807677725280056E-3</v>
      </c>
      <c r="Q62" s="29">
        <v>0.5353</v>
      </c>
      <c r="R62" s="29">
        <v>0.54900000000000004</v>
      </c>
      <c r="S62" s="29">
        <v>0.54910000000000003</v>
      </c>
      <c r="T62" s="64">
        <f t="shared" si="24"/>
        <v>0.54446666666666665</v>
      </c>
      <c r="U62" s="64">
        <f t="shared" si="25"/>
        <v>4.5834242415226959E-3</v>
      </c>
      <c r="V62" s="29">
        <v>0.61150000000000004</v>
      </c>
      <c r="W62" s="29">
        <v>0.5736</v>
      </c>
      <c r="X62" s="29">
        <v>0.56950000000000001</v>
      </c>
      <c r="Y62" s="64">
        <f t="shared" si="26"/>
        <v>0.58486666666666665</v>
      </c>
      <c r="Z62" s="64">
        <f t="shared" si="27"/>
        <v>1.3369160199670167E-2</v>
      </c>
      <c r="AA62" s="29">
        <v>0.56540000000000001</v>
      </c>
      <c r="AB62" s="29">
        <v>0.55610000000000004</v>
      </c>
      <c r="AC62" s="29">
        <v>0.59160000000000001</v>
      </c>
      <c r="AD62" s="64">
        <f t="shared" si="28"/>
        <v>0.57103333333333339</v>
      </c>
      <c r="AE62" s="64">
        <f t="shared" si="29"/>
        <v>1.0628002843641148E-2</v>
      </c>
      <c r="AF62" s="29">
        <v>0.37630000000000002</v>
      </c>
      <c r="AG62" s="29">
        <v>0.39360000000000001</v>
      </c>
      <c r="AH62" s="29">
        <v>0.46239999999999998</v>
      </c>
      <c r="AI62" s="64">
        <f t="shared" si="30"/>
        <v>0.41076666666666667</v>
      </c>
      <c r="AJ62" s="64">
        <f t="shared" si="31"/>
        <v>2.6295267846346622E-2</v>
      </c>
      <c r="AK62" s="29">
        <v>0.78369999999999995</v>
      </c>
      <c r="AL62" s="29">
        <v>0.77559999999999996</v>
      </c>
      <c r="AM62" s="29">
        <v>0.78369999999999995</v>
      </c>
      <c r="AN62" s="64">
        <f t="shared" si="32"/>
        <v>0.78100000000000003</v>
      </c>
      <c r="AO62" s="64">
        <f t="shared" si="33"/>
        <v>2.6999999999999988E-3</v>
      </c>
      <c r="AQ62" s="67"/>
    </row>
    <row r="63" spans="1:43">
      <c r="A63" s="64">
        <v>3</v>
      </c>
      <c r="B63" s="29">
        <v>0.19170000000000001</v>
      </c>
      <c r="C63" s="29">
        <v>0.18659999999999999</v>
      </c>
      <c r="D63" s="29">
        <v>0.1933</v>
      </c>
      <c r="E63" s="64">
        <f t="shared" si="18"/>
        <v>0.19053333333333333</v>
      </c>
      <c r="F63" s="64">
        <f t="shared" si="19"/>
        <v>2.0201760099335729E-3</v>
      </c>
      <c r="G63" s="65">
        <v>0.61919999999999997</v>
      </c>
      <c r="H63" s="65">
        <v>0.62560000000000004</v>
      </c>
      <c r="I63" s="65">
        <v>0.59150000000000003</v>
      </c>
      <c r="J63" s="64">
        <f t="shared" si="20"/>
        <v>0.61209999999999998</v>
      </c>
      <c r="K63" s="64">
        <f t="shared" si="21"/>
        <v>1.0464384039843594E-2</v>
      </c>
      <c r="L63" s="29">
        <v>0.50229999999999997</v>
      </c>
      <c r="M63" s="29">
        <v>0.51129999999999998</v>
      </c>
      <c r="N63" s="29">
        <v>0.54479999999999995</v>
      </c>
      <c r="O63" s="64">
        <f t="shared" si="22"/>
        <v>0.51946666666666663</v>
      </c>
      <c r="P63" s="64">
        <f t="shared" si="23"/>
        <v>1.293036907611087E-2</v>
      </c>
      <c r="Q63" s="29">
        <v>0.59460000000000002</v>
      </c>
      <c r="R63" s="29">
        <v>0.59299999999999997</v>
      </c>
      <c r="S63" s="29">
        <v>0.59570000000000001</v>
      </c>
      <c r="T63" s="64">
        <f t="shared" si="24"/>
        <v>0.59443333333333337</v>
      </c>
      <c r="U63" s="64">
        <f t="shared" si="25"/>
        <v>7.8386506775366782E-4</v>
      </c>
      <c r="V63" s="29">
        <v>0.78439999999999999</v>
      </c>
      <c r="W63" s="29">
        <v>0.73119999999999996</v>
      </c>
      <c r="X63" s="29">
        <v>0.74560000000000004</v>
      </c>
      <c r="Y63" s="64">
        <f t="shared" si="26"/>
        <v>0.75373333333333337</v>
      </c>
      <c r="Z63" s="64">
        <f t="shared" si="27"/>
        <v>1.588682193237877E-2</v>
      </c>
      <c r="AA63" s="29">
        <v>0.60040000000000004</v>
      </c>
      <c r="AB63" s="29">
        <v>0.67449999999999999</v>
      </c>
      <c r="AC63" s="29">
        <v>0.67210000000000003</v>
      </c>
      <c r="AD63" s="64">
        <f t="shared" si="28"/>
        <v>0.64900000000000002</v>
      </c>
      <c r="AE63" s="64">
        <f t="shared" si="29"/>
        <v>2.4309874536903715E-2</v>
      </c>
      <c r="AF63" s="29">
        <v>0.42830000000000001</v>
      </c>
      <c r="AG63" s="29">
        <v>0.44080000000000003</v>
      </c>
      <c r="AH63" s="29">
        <v>0.48430000000000001</v>
      </c>
      <c r="AI63" s="64">
        <f t="shared" si="30"/>
        <v>0.45113333333333333</v>
      </c>
      <c r="AJ63" s="64">
        <f t="shared" si="31"/>
        <v>1.6971381139370412E-2</v>
      </c>
      <c r="AK63" s="29">
        <v>1.0253000000000001</v>
      </c>
      <c r="AL63" s="29">
        <v>0.99909999999999999</v>
      </c>
      <c r="AM63" s="29">
        <v>1.0170999999999999</v>
      </c>
      <c r="AN63" s="64">
        <f t="shared" si="32"/>
        <v>1.0138333333333334</v>
      </c>
      <c r="AO63" s="64">
        <f t="shared" si="33"/>
        <v>7.7376424775968703E-3</v>
      </c>
      <c r="AQ63" s="67"/>
    </row>
    <row r="64" spans="1:43">
      <c r="A64" s="64">
        <v>3.5</v>
      </c>
      <c r="B64" s="29">
        <v>0.1913</v>
      </c>
      <c r="C64" s="29">
        <v>0.18609999999999999</v>
      </c>
      <c r="D64" s="29">
        <v>0.19320000000000001</v>
      </c>
      <c r="E64" s="64">
        <f t="shared" si="18"/>
        <v>0.19020000000000001</v>
      </c>
      <c r="F64" s="64">
        <f t="shared" si="19"/>
        <v>2.1221058723196072E-3</v>
      </c>
      <c r="G64" s="65">
        <v>0.71409999999999996</v>
      </c>
      <c r="H64" s="65">
        <v>0.71879999999999999</v>
      </c>
      <c r="I64" s="65">
        <v>0.73440000000000005</v>
      </c>
      <c r="J64" s="64">
        <f t="shared" si="20"/>
        <v>0.72243333333333337</v>
      </c>
      <c r="K64" s="64">
        <f t="shared" si="21"/>
        <v>6.1352352123705449E-3</v>
      </c>
      <c r="L64" s="29">
        <v>0.62290000000000001</v>
      </c>
      <c r="M64" s="29">
        <v>0.61619999999999997</v>
      </c>
      <c r="N64" s="29">
        <v>0.61619999999999997</v>
      </c>
      <c r="O64" s="64">
        <f t="shared" si="22"/>
        <v>0.61843333333333339</v>
      </c>
      <c r="P64" s="64">
        <f t="shared" si="23"/>
        <v>2.2333333333333467E-3</v>
      </c>
      <c r="Q64" s="29">
        <v>0.64639999999999997</v>
      </c>
      <c r="R64" s="29">
        <v>0.6331</v>
      </c>
      <c r="S64" s="29">
        <v>0.64059999999999995</v>
      </c>
      <c r="T64" s="64">
        <f t="shared" si="24"/>
        <v>0.64003333333333334</v>
      </c>
      <c r="U64" s="64">
        <f t="shared" si="25"/>
        <v>3.8498196205940683E-3</v>
      </c>
      <c r="V64" s="29">
        <v>0.9698</v>
      </c>
      <c r="W64" s="29">
        <v>0.8861</v>
      </c>
      <c r="X64" s="29">
        <v>0.89159999999999995</v>
      </c>
      <c r="Y64" s="64">
        <f t="shared" si="26"/>
        <v>0.91583333333333339</v>
      </c>
      <c r="Z64" s="64">
        <f t="shared" si="27"/>
        <v>2.7030003905125718E-2</v>
      </c>
      <c r="AA64" s="29">
        <v>0.75670000000000004</v>
      </c>
      <c r="AB64" s="29">
        <v>0.76729999999999998</v>
      </c>
      <c r="AC64" s="29">
        <v>0.78890000000000005</v>
      </c>
      <c r="AD64" s="64">
        <f t="shared" si="28"/>
        <v>0.77096666666666669</v>
      </c>
      <c r="AE64" s="64">
        <f t="shared" si="29"/>
        <v>9.4744099786975965E-3</v>
      </c>
      <c r="AF64" s="29">
        <v>0.46039999999999998</v>
      </c>
      <c r="AG64" s="29">
        <v>0.44240000000000002</v>
      </c>
      <c r="AH64" s="29">
        <v>0.53480000000000005</v>
      </c>
      <c r="AI64" s="64">
        <f t="shared" si="30"/>
        <v>0.47920000000000007</v>
      </c>
      <c r="AJ64" s="64">
        <f t="shared" si="31"/>
        <v>2.8281442678901675E-2</v>
      </c>
      <c r="AK64" s="29">
        <v>1.1600999999999999</v>
      </c>
      <c r="AL64" s="29">
        <v>1.1382000000000001</v>
      </c>
      <c r="AM64" s="29">
        <v>1.1560999999999999</v>
      </c>
      <c r="AN64" s="64">
        <f t="shared" si="32"/>
        <v>1.1514666666666666</v>
      </c>
      <c r="AO64" s="64">
        <f t="shared" si="33"/>
        <v>6.7330858040309857E-3</v>
      </c>
      <c r="AQ64" s="67"/>
    </row>
    <row r="65" spans="1:43">
      <c r="A65" s="64">
        <v>4</v>
      </c>
      <c r="B65" s="29">
        <v>0.1913</v>
      </c>
      <c r="C65" s="29">
        <v>0.1832</v>
      </c>
      <c r="D65" s="29">
        <v>0.1933</v>
      </c>
      <c r="E65" s="64">
        <f t="shared" si="18"/>
        <v>0.18926666666666667</v>
      </c>
      <c r="F65" s="64">
        <f t="shared" si="19"/>
        <v>3.0877895725655333E-3</v>
      </c>
      <c r="G65" s="65">
        <v>0.89670000000000005</v>
      </c>
      <c r="H65" s="65">
        <v>0.89849999999999997</v>
      </c>
      <c r="I65" s="65">
        <v>0.90720000000000001</v>
      </c>
      <c r="J65" s="64">
        <f t="shared" si="20"/>
        <v>0.90079999999999993</v>
      </c>
      <c r="K65" s="64">
        <f t="shared" si="21"/>
        <v>3.2419130154894608E-3</v>
      </c>
      <c r="L65" s="29">
        <v>0.78180000000000005</v>
      </c>
      <c r="M65" s="29">
        <v>0.7722</v>
      </c>
      <c r="N65" s="29">
        <v>0.79279999999999995</v>
      </c>
      <c r="O65" s="64">
        <f t="shared" si="22"/>
        <v>0.78226666666666667</v>
      </c>
      <c r="P65" s="64">
        <f t="shared" si="23"/>
        <v>5.9512837083924679E-3</v>
      </c>
      <c r="Q65" s="29">
        <v>0.67569999999999997</v>
      </c>
      <c r="R65" s="29">
        <v>0.69899999999999995</v>
      </c>
      <c r="S65" s="29">
        <v>0.68989999999999996</v>
      </c>
      <c r="T65" s="64">
        <f t="shared" si="24"/>
        <v>0.68819999999999981</v>
      </c>
      <c r="U65" s="64">
        <f t="shared" si="25"/>
        <v>6.7796263417192314E-3</v>
      </c>
      <c r="V65" s="29">
        <v>1.1182000000000001</v>
      </c>
      <c r="W65" s="29">
        <v>1.042</v>
      </c>
      <c r="X65" s="29">
        <v>0.99890000000000001</v>
      </c>
      <c r="Y65" s="64">
        <f t="shared" si="26"/>
        <v>1.0530333333333333</v>
      </c>
      <c r="Z65" s="64">
        <f t="shared" si="27"/>
        <v>3.4877993698669743E-2</v>
      </c>
      <c r="AA65" s="29">
        <v>0.82969999999999999</v>
      </c>
      <c r="AB65" s="29">
        <v>0.87860000000000005</v>
      </c>
      <c r="AC65" s="29">
        <v>0.87819999999999998</v>
      </c>
      <c r="AD65" s="64">
        <f t="shared" si="28"/>
        <v>0.86216666666666664</v>
      </c>
      <c r="AE65" s="64">
        <f t="shared" si="29"/>
        <v>1.6233744005756796E-2</v>
      </c>
      <c r="AF65" s="29">
        <v>0.48880000000000001</v>
      </c>
      <c r="AG65" s="29">
        <v>0.48139999999999999</v>
      </c>
      <c r="AH65" s="29">
        <v>0.56159999999999999</v>
      </c>
      <c r="AI65" s="64">
        <f t="shared" si="30"/>
        <v>0.51060000000000005</v>
      </c>
      <c r="AJ65" s="64">
        <f t="shared" si="31"/>
        <v>2.5589320689172919E-2</v>
      </c>
      <c r="AK65" s="29">
        <v>1.2746999999999999</v>
      </c>
      <c r="AL65" s="29">
        <v>1.2464999999999999</v>
      </c>
      <c r="AM65" s="29">
        <v>1.2783</v>
      </c>
      <c r="AN65" s="64">
        <f t="shared" si="32"/>
        <v>1.2665</v>
      </c>
      <c r="AO65" s="64">
        <f t="shared" si="33"/>
        <v>1.0053854982045455E-2</v>
      </c>
      <c r="AQ65" s="67"/>
    </row>
    <row r="66" spans="1:43">
      <c r="A66" s="64">
        <v>4.5</v>
      </c>
      <c r="B66" s="29">
        <v>0.19139999999999999</v>
      </c>
      <c r="C66" s="29">
        <v>0.18149999999999999</v>
      </c>
      <c r="D66" s="29">
        <v>0.1933</v>
      </c>
      <c r="E66" s="64">
        <f t="shared" si="18"/>
        <v>0.18873333333333334</v>
      </c>
      <c r="F66" s="64">
        <f t="shared" si="19"/>
        <v>3.6580201080791113E-3</v>
      </c>
      <c r="G66" s="65">
        <v>1.0556000000000001</v>
      </c>
      <c r="H66" s="65">
        <v>1.0667</v>
      </c>
      <c r="I66" s="65">
        <v>1.0932999999999999</v>
      </c>
      <c r="J66" s="64">
        <f t="shared" si="20"/>
        <v>1.0718666666666667</v>
      </c>
      <c r="K66" s="64">
        <f t="shared" si="21"/>
        <v>1.1185456827704604E-2</v>
      </c>
      <c r="L66" s="29">
        <v>0.95330000000000004</v>
      </c>
      <c r="M66" s="29">
        <v>0.92159999999999997</v>
      </c>
      <c r="N66" s="29">
        <v>0.98099999999999998</v>
      </c>
      <c r="O66" s="64">
        <f t="shared" si="22"/>
        <v>0.95196666666666674</v>
      </c>
      <c r="P66" s="64">
        <f t="shared" si="23"/>
        <v>1.7160257703322655E-2</v>
      </c>
      <c r="Q66" s="29">
        <v>0.69599999999999995</v>
      </c>
      <c r="R66" s="29">
        <v>0.7107</v>
      </c>
      <c r="S66" s="29">
        <v>0.70130000000000003</v>
      </c>
      <c r="T66" s="64">
        <f t="shared" si="24"/>
        <v>0.70266666666666655</v>
      </c>
      <c r="U66" s="64">
        <f t="shared" si="25"/>
        <v>4.2981908338793583E-3</v>
      </c>
      <c r="V66" s="29">
        <v>1.3006</v>
      </c>
      <c r="W66" s="29">
        <v>1.1777</v>
      </c>
      <c r="X66" s="29">
        <v>1.228</v>
      </c>
      <c r="Y66" s="64">
        <f t="shared" si="26"/>
        <v>1.2354333333333332</v>
      </c>
      <c r="Z66" s="64">
        <f t="shared" si="27"/>
        <v>3.5672320424167042E-2</v>
      </c>
      <c r="AA66" s="29">
        <v>0.89859999999999995</v>
      </c>
      <c r="AB66" s="29">
        <v>0.92849999999999999</v>
      </c>
      <c r="AC66" s="29">
        <v>0.90869999999999995</v>
      </c>
      <c r="AD66" s="64">
        <f t="shared" si="28"/>
        <v>0.91193333333333326</v>
      </c>
      <c r="AE66" s="64">
        <f t="shared" si="29"/>
        <v>8.7814830435664262E-3</v>
      </c>
      <c r="AF66" s="29">
        <v>0.51259999999999994</v>
      </c>
      <c r="AG66" s="29">
        <v>0.50829999999999997</v>
      </c>
      <c r="AH66" s="29">
        <v>0.5857</v>
      </c>
      <c r="AI66" s="64">
        <f t="shared" si="30"/>
        <v>0.53553333333333331</v>
      </c>
      <c r="AJ66" s="64">
        <f t="shared" si="31"/>
        <v>2.5114028837373847E-2</v>
      </c>
      <c r="AK66" s="29">
        <v>1.3486</v>
      </c>
      <c r="AL66" s="29">
        <v>1.2937000000000001</v>
      </c>
      <c r="AM66" s="29">
        <v>1.3182</v>
      </c>
      <c r="AN66" s="64">
        <f t="shared" si="32"/>
        <v>1.3201666666666667</v>
      </c>
      <c r="AO66" s="64">
        <f t="shared" si="33"/>
        <v>1.5878741903703961E-2</v>
      </c>
      <c r="AQ66" s="67"/>
    </row>
    <row r="67" spans="1:43">
      <c r="A67" s="64">
        <v>5</v>
      </c>
      <c r="B67" s="29">
        <v>0.1915</v>
      </c>
      <c r="C67" s="29">
        <v>0.18090000000000001</v>
      </c>
      <c r="D67" s="29">
        <v>0.19339999999999999</v>
      </c>
      <c r="E67" s="64">
        <f t="shared" si="18"/>
        <v>0.18859999999999999</v>
      </c>
      <c r="F67" s="64">
        <f t="shared" si="19"/>
        <v>3.888873015840618E-3</v>
      </c>
      <c r="G67" s="65">
        <v>1.2072000000000001</v>
      </c>
      <c r="H67" s="65">
        <v>1.2107000000000001</v>
      </c>
      <c r="I67" s="65">
        <v>1.2145999999999999</v>
      </c>
      <c r="J67" s="64">
        <f t="shared" si="20"/>
        <v>1.2108333333333334</v>
      </c>
      <c r="K67" s="64">
        <f t="shared" si="21"/>
        <v>2.1372360135880151E-3</v>
      </c>
      <c r="L67" s="29">
        <v>1.1160000000000001</v>
      </c>
      <c r="M67" s="29">
        <v>1.1167</v>
      </c>
      <c r="N67" s="29">
        <v>1.1231</v>
      </c>
      <c r="O67" s="64">
        <f t="shared" si="22"/>
        <v>1.1186</v>
      </c>
      <c r="P67" s="64">
        <f t="shared" si="23"/>
        <v>2.2590558499809622E-3</v>
      </c>
      <c r="Q67" s="29">
        <v>0.71850000000000003</v>
      </c>
      <c r="R67" s="29">
        <v>0.72250000000000003</v>
      </c>
      <c r="S67" s="29">
        <v>0.73099999999999998</v>
      </c>
      <c r="T67" s="64">
        <f t="shared" si="24"/>
        <v>0.72400000000000009</v>
      </c>
      <c r="U67" s="64">
        <f t="shared" si="25"/>
        <v>3.685557397915983E-3</v>
      </c>
      <c r="V67" s="29">
        <v>1.4679</v>
      </c>
      <c r="W67" s="29">
        <v>1.3152999999999999</v>
      </c>
      <c r="X67" s="29">
        <v>1.4359999999999999</v>
      </c>
      <c r="Y67" s="64">
        <f t="shared" si="26"/>
        <v>1.4063999999999999</v>
      </c>
      <c r="Z67" s="64">
        <f t="shared" si="27"/>
        <v>4.6471532504677907E-2</v>
      </c>
      <c r="AA67" s="29">
        <v>0.95220000000000005</v>
      </c>
      <c r="AB67" s="29">
        <v>0.99580000000000002</v>
      </c>
      <c r="AC67" s="29">
        <v>0.97509999999999997</v>
      </c>
      <c r="AD67" s="64">
        <f t="shared" si="28"/>
        <v>0.9743666666666666</v>
      </c>
      <c r="AE67" s="64">
        <f t="shared" si="29"/>
        <v>1.2591575666999647E-2</v>
      </c>
      <c r="AF67" s="29">
        <v>0.53890000000000005</v>
      </c>
      <c r="AG67" s="29">
        <v>0.52949999999999997</v>
      </c>
      <c r="AH67" s="29">
        <v>0.62139999999999995</v>
      </c>
      <c r="AI67" s="64">
        <f t="shared" si="30"/>
        <v>0.56326666666666669</v>
      </c>
      <c r="AJ67" s="64">
        <f t="shared" si="31"/>
        <v>2.9193054729583261E-2</v>
      </c>
      <c r="AK67" s="29">
        <v>1.4386000000000001</v>
      </c>
      <c r="AL67" s="29">
        <v>1.3940999999999999</v>
      </c>
      <c r="AM67" s="29">
        <v>1.4455</v>
      </c>
      <c r="AN67" s="64">
        <f t="shared" si="32"/>
        <v>1.4260666666666666</v>
      </c>
      <c r="AO67" s="64">
        <f t="shared" si="33"/>
        <v>1.6106968816150546E-2</v>
      </c>
      <c r="AQ67" s="67"/>
    </row>
    <row r="68" spans="1:43">
      <c r="A68" s="64">
        <v>5.5</v>
      </c>
      <c r="B68" s="29">
        <v>0.19139999999999999</v>
      </c>
      <c r="C68" s="29">
        <v>0.18160000000000001</v>
      </c>
      <c r="D68" s="29">
        <v>0.19270000000000001</v>
      </c>
      <c r="E68" s="64">
        <f t="shared" si="18"/>
        <v>0.18856666666666666</v>
      </c>
      <c r="F68" s="64">
        <f t="shared" si="19"/>
        <v>3.5034903231555268E-3</v>
      </c>
      <c r="G68" s="65">
        <v>1.3476999999999999</v>
      </c>
      <c r="H68" s="65">
        <v>1.3536999999999999</v>
      </c>
      <c r="I68" s="65">
        <v>1.3767</v>
      </c>
      <c r="J68" s="64">
        <f t="shared" si="20"/>
        <v>1.3593666666666664</v>
      </c>
      <c r="K68" s="64">
        <f t="shared" si="21"/>
        <v>8.8380490557086119E-3</v>
      </c>
      <c r="L68" s="29">
        <v>1.2683</v>
      </c>
      <c r="M68" s="29">
        <v>1.2464</v>
      </c>
      <c r="N68" s="29">
        <v>1.2855000000000001</v>
      </c>
      <c r="O68" s="64">
        <f t="shared" si="22"/>
        <v>1.2667333333333335</v>
      </c>
      <c r="P68" s="64">
        <f t="shared" si="23"/>
        <v>1.131434684126509E-2</v>
      </c>
      <c r="Q68" s="29">
        <v>0.71430000000000005</v>
      </c>
      <c r="R68" s="29">
        <v>0.71860000000000002</v>
      </c>
      <c r="S68" s="29">
        <v>0.72619999999999996</v>
      </c>
      <c r="T68" s="64">
        <f t="shared" si="24"/>
        <v>0.71970000000000001</v>
      </c>
      <c r="U68" s="64">
        <f t="shared" si="25"/>
        <v>3.4789845261704103E-3</v>
      </c>
      <c r="V68" s="29">
        <v>1.5349999999999999</v>
      </c>
      <c r="W68" s="29">
        <v>1.4651000000000001</v>
      </c>
      <c r="X68" s="29">
        <v>1.4167000000000001</v>
      </c>
      <c r="Y68" s="64">
        <f t="shared" si="26"/>
        <v>1.4722666666666668</v>
      </c>
      <c r="Z68" s="64">
        <f t="shared" si="27"/>
        <v>3.4337750524912197E-2</v>
      </c>
      <c r="AA68" s="29">
        <v>1.0004999999999999</v>
      </c>
      <c r="AB68" s="29">
        <v>1.0441</v>
      </c>
      <c r="AC68" s="29">
        <v>1.0625</v>
      </c>
      <c r="AD68" s="64">
        <f t="shared" si="28"/>
        <v>1.0357000000000001</v>
      </c>
      <c r="AE68" s="64">
        <f t="shared" si="29"/>
        <v>1.8384051058820905E-2</v>
      </c>
      <c r="AF68" s="29">
        <v>0.56589999999999996</v>
      </c>
      <c r="AG68" s="29">
        <v>0.56499999999999995</v>
      </c>
      <c r="AH68" s="29">
        <v>0.64539999999999997</v>
      </c>
      <c r="AI68" s="64">
        <f t="shared" si="30"/>
        <v>0.59209999999999996</v>
      </c>
      <c r="AJ68" s="64">
        <f t="shared" si="31"/>
        <v>2.6651266386421499E-2</v>
      </c>
      <c r="AK68" s="29">
        <v>1.5185</v>
      </c>
      <c r="AL68" s="29">
        <v>1.5038</v>
      </c>
      <c r="AM68" s="29">
        <v>1.5221</v>
      </c>
      <c r="AN68" s="64">
        <f t="shared" si="32"/>
        <v>1.5147999999999999</v>
      </c>
      <c r="AO68" s="64">
        <f t="shared" si="33"/>
        <v>5.5973207876626012E-3</v>
      </c>
      <c r="AQ68" s="67"/>
    </row>
    <row r="69" spans="1:43">
      <c r="A69" s="64">
        <v>6</v>
      </c>
      <c r="B69" s="29">
        <v>0.1913</v>
      </c>
      <c r="C69" s="29">
        <v>0.18360000000000001</v>
      </c>
      <c r="D69" s="29">
        <v>0.19289999999999999</v>
      </c>
      <c r="E69" s="64">
        <f t="shared" si="18"/>
        <v>0.18926666666666667</v>
      </c>
      <c r="F69" s="64">
        <f t="shared" si="19"/>
        <v>2.8707335493060081E-3</v>
      </c>
      <c r="G69" s="65">
        <v>1.4172</v>
      </c>
      <c r="H69" s="65">
        <v>1.4777</v>
      </c>
      <c r="I69" s="65">
        <v>1.4823999999999999</v>
      </c>
      <c r="J69" s="64">
        <f t="shared" si="20"/>
        <v>1.4591000000000001</v>
      </c>
      <c r="K69" s="64">
        <f t="shared" si="21"/>
        <v>2.0993887999447191E-2</v>
      </c>
      <c r="L69" s="29">
        <v>1.3787</v>
      </c>
      <c r="M69" s="29">
        <v>1.3573999999999999</v>
      </c>
      <c r="N69" s="29">
        <v>1.383</v>
      </c>
      <c r="O69" s="64">
        <f t="shared" si="22"/>
        <v>1.3730333333333331</v>
      </c>
      <c r="P69" s="64">
        <f t="shared" si="23"/>
        <v>7.9146137689157983E-3</v>
      </c>
      <c r="Q69" s="29">
        <v>0.70589999999999997</v>
      </c>
      <c r="R69" s="29">
        <v>0.7147</v>
      </c>
      <c r="S69" s="29">
        <v>0.72519999999999996</v>
      </c>
      <c r="T69" s="64">
        <f t="shared" si="24"/>
        <v>0.71526666666666661</v>
      </c>
      <c r="U69" s="64">
        <f t="shared" si="25"/>
        <v>5.5786298596618737E-3</v>
      </c>
      <c r="V69" s="29">
        <v>1.5926</v>
      </c>
      <c r="W69" s="29">
        <v>1.5302</v>
      </c>
      <c r="X69" s="29">
        <v>1.4891000000000001</v>
      </c>
      <c r="Y69" s="64">
        <f t="shared" si="26"/>
        <v>1.5373000000000001</v>
      </c>
      <c r="Z69" s="64">
        <f t="shared" si="27"/>
        <v>3.0088037490005874E-2</v>
      </c>
      <c r="AA69" s="29">
        <v>1.0647</v>
      </c>
      <c r="AB69" s="29">
        <v>1.0561</v>
      </c>
      <c r="AC69" s="29">
        <v>1.1047</v>
      </c>
      <c r="AD69" s="64">
        <f t="shared" si="28"/>
        <v>1.0751666666666668</v>
      </c>
      <c r="AE69" s="64">
        <f t="shared" si="29"/>
        <v>1.4973903224536272E-2</v>
      </c>
      <c r="AF69" s="29">
        <v>0.58699999999999997</v>
      </c>
      <c r="AG69" s="29">
        <v>0.59160000000000001</v>
      </c>
      <c r="AH69" s="29">
        <v>0.6794</v>
      </c>
      <c r="AI69" s="64">
        <f t="shared" si="30"/>
        <v>0.61933333333333329</v>
      </c>
      <c r="AJ69" s="64">
        <f t="shared" si="31"/>
        <v>3.0062675270914344E-2</v>
      </c>
      <c r="AK69" s="29">
        <v>1.6014999999999999</v>
      </c>
      <c r="AL69" s="29">
        <v>1.6024</v>
      </c>
      <c r="AM69" s="29">
        <v>1.6103000000000001</v>
      </c>
      <c r="AN69" s="64">
        <f t="shared" si="32"/>
        <v>1.6047333333333331</v>
      </c>
      <c r="AO69" s="64">
        <f t="shared" si="33"/>
        <v>2.7954327830310307E-3</v>
      </c>
      <c r="AQ69" s="67"/>
    </row>
    <row r="70" spans="1:43">
      <c r="A70" s="64">
        <v>6.5</v>
      </c>
      <c r="B70" s="29">
        <v>0.191</v>
      </c>
      <c r="C70" s="29">
        <v>0.18490000000000001</v>
      </c>
      <c r="D70" s="29">
        <v>0.19339999999999999</v>
      </c>
      <c r="E70" s="64">
        <f t="shared" si="18"/>
        <v>0.18976666666666667</v>
      </c>
      <c r="F70" s="64">
        <f t="shared" si="19"/>
        <v>2.5300417212194516E-3</v>
      </c>
      <c r="G70" s="65">
        <v>1.4902</v>
      </c>
      <c r="H70" s="65">
        <v>1.5278</v>
      </c>
      <c r="I70" s="65">
        <v>1.5575000000000001</v>
      </c>
      <c r="J70" s="64">
        <f t="shared" si="20"/>
        <v>1.5251666666666666</v>
      </c>
      <c r="K70" s="64">
        <f t="shared" si="21"/>
        <v>1.9472402123118918E-2</v>
      </c>
      <c r="L70" s="29">
        <v>1.4462999999999999</v>
      </c>
      <c r="M70" s="29">
        <v>1.4388000000000001</v>
      </c>
      <c r="N70" s="29">
        <v>1.4658</v>
      </c>
      <c r="O70" s="64">
        <f t="shared" si="22"/>
        <v>1.4503000000000001</v>
      </c>
      <c r="P70" s="64">
        <f t="shared" si="23"/>
        <v>8.0467384697155264E-3</v>
      </c>
      <c r="Q70" s="29">
        <v>0.69610000000000005</v>
      </c>
      <c r="R70" s="29">
        <v>0.71299999999999997</v>
      </c>
      <c r="S70" s="29">
        <v>0.71479999999999999</v>
      </c>
      <c r="T70" s="64">
        <f t="shared" si="24"/>
        <v>0.70796666666666663</v>
      </c>
      <c r="U70" s="64">
        <f t="shared" si="25"/>
        <v>5.9560426832288701E-3</v>
      </c>
      <c r="V70" s="29">
        <v>1.6359999999999999</v>
      </c>
      <c r="W70" s="29">
        <v>1.5759000000000001</v>
      </c>
      <c r="X70" s="29">
        <v>1.5550999999999999</v>
      </c>
      <c r="Y70" s="64">
        <f t="shared" si="26"/>
        <v>1.5889999999999997</v>
      </c>
      <c r="Z70" s="64">
        <f t="shared" si="27"/>
        <v>2.4254965127440038E-2</v>
      </c>
      <c r="AA70" s="29">
        <v>1.1164000000000001</v>
      </c>
      <c r="AB70" s="29">
        <v>1.1227</v>
      </c>
      <c r="AC70" s="29">
        <v>1.1173</v>
      </c>
      <c r="AD70" s="64">
        <f t="shared" si="28"/>
        <v>1.1188</v>
      </c>
      <c r="AE70" s="64">
        <f t="shared" si="29"/>
        <v>1.9672315572906037E-3</v>
      </c>
      <c r="AF70" s="29">
        <v>0.61080000000000001</v>
      </c>
      <c r="AG70" s="29">
        <v>0.6099</v>
      </c>
      <c r="AH70" s="29">
        <v>0.70620000000000005</v>
      </c>
      <c r="AI70" s="64">
        <f t="shared" si="30"/>
        <v>0.64229999999999998</v>
      </c>
      <c r="AJ70" s="64">
        <f t="shared" si="31"/>
        <v>3.1951056320566322E-2</v>
      </c>
      <c r="AK70" s="29">
        <v>1.6736</v>
      </c>
      <c r="AL70" s="29">
        <v>1.6483000000000001</v>
      </c>
      <c r="AM70" s="29">
        <v>1.67</v>
      </c>
      <c r="AN70" s="64">
        <f t="shared" si="32"/>
        <v>1.6639666666666668</v>
      </c>
      <c r="AO70" s="64">
        <f t="shared" si="33"/>
        <v>7.901968812334707E-3</v>
      </c>
      <c r="AQ70" s="67"/>
    </row>
    <row r="71" spans="1:43">
      <c r="A71" s="64">
        <v>7</v>
      </c>
      <c r="B71" s="29">
        <v>0.19109999999999999</v>
      </c>
      <c r="C71" s="29">
        <v>0.17710000000000001</v>
      </c>
      <c r="D71" s="29">
        <v>0.1928</v>
      </c>
      <c r="E71" s="64">
        <f t="shared" si="18"/>
        <v>0.18699999999999997</v>
      </c>
      <c r="F71" s="64">
        <f t="shared" si="19"/>
        <v>4.9742671151973032E-3</v>
      </c>
      <c r="G71" s="29">
        <v>1.5266</v>
      </c>
      <c r="H71" s="29">
        <v>1.498</v>
      </c>
      <c r="I71" s="29">
        <v>1.5182</v>
      </c>
      <c r="J71" s="64">
        <f t="shared" si="20"/>
        <v>1.5142666666666666</v>
      </c>
      <c r="K71" s="64">
        <f t="shared" si="21"/>
        <v>8.4871144160492459E-3</v>
      </c>
      <c r="L71" s="29">
        <v>0.68100000000000005</v>
      </c>
      <c r="M71" s="29">
        <v>0.68959999999999999</v>
      </c>
      <c r="N71" s="29">
        <v>0.68640000000000001</v>
      </c>
      <c r="O71" s="64">
        <f t="shared" si="22"/>
        <v>0.68566666666666665</v>
      </c>
      <c r="P71" s="64">
        <f t="shared" si="23"/>
        <v>2.509537363295811E-3</v>
      </c>
      <c r="Q71" s="29">
        <v>1.6561999999999999</v>
      </c>
      <c r="R71" s="29">
        <v>1.6001000000000001</v>
      </c>
      <c r="S71" s="29">
        <v>1.5546</v>
      </c>
      <c r="T71" s="64">
        <f t="shared" si="24"/>
        <v>1.6036333333333335</v>
      </c>
      <c r="U71" s="64">
        <f t="shared" si="25"/>
        <v>2.9382553402392427E-2</v>
      </c>
      <c r="V71" s="29">
        <v>1.1535</v>
      </c>
      <c r="W71" s="29">
        <v>1.1707000000000001</v>
      </c>
      <c r="X71" s="29">
        <v>1.2</v>
      </c>
      <c r="Y71" s="64">
        <f t="shared" si="26"/>
        <v>1.1747333333333334</v>
      </c>
      <c r="Z71" s="64">
        <f t="shared" si="27"/>
        <v>1.3574035672726229E-2</v>
      </c>
      <c r="AA71" s="29">
        <v>0.63600000000000001</v>
      </c>
      <c r="AB71" s="29">
        <v>0.62709999999999999</v>
      </c>
      <c r="AC71" s="29">
        <v>0.72670000000000001</v>
      </c>
      <c r="AD71" s="64">
        <f t="shared" si="28"/>
        <v>0.66326666666666678</v>
      </c>
      <c r="AE71" s="64">
        <f t="shared" si="29"/>
        <v>3.1820555899886138E-2</v>
      </c>
      <c r="AF71" s="29">
        <v>1.7224999999999999</v>
      </c>
      <c r="AG71" s="29">
        <v>1.7163999999999999</v>
      </c>
      <c r="AH71" s="29">
        <v>1.7141</v>
      </c>
      <c r="AI71" s="64">
        <f t="shared" si="30"/>
        <v>1.7176666666666665</v>
      </c>
      <c r="AJ71" s="64">
        <f t="shared" si="31"/>
        <v>2.5062144982245763E-3</v>
      </c>
      <c r="AK71" s="65">
        <v>1.5805</v>
      </c>
      <c r="AL71" s="65">
        <v>1.6184000000000001</v>
      </c>
      <c r="AM71" s="70">
        <v>1.5998000000000001</v>
      </c>
      <c r="AN71" s="64">
        <f t="shared" si="32"/>
        <v>1.5995666666666668</v>
      </c>
      <c r="AO71" s="64">
        <f t="shared" si="33"/>
        <v>1.0941409618712058E-2</v>
      </c>
      <c r="AQ71" s="67"/>
    </row>
    <row r="72" spans="1:43">
      <c r="A72" s="64">
        <v>7.5</v>
      </c>
      <c r="B72" s="29">
        <v>0.191</v>
      </c>
      <c r="C72" s="29">
        <v>0.1767</v>
      </c>
      <c r="D72" s="29">
        <v>0.19270000000000001</v>
      </c>
      <c r="E72" s="64">
        <f t="shared" si="18"/>
        <v>0.18679999999999999</v>
      </c>
      <c r="F72" s="64">
        <f t="shared" si="19"/>
        <v>5.0737888538382615E-3</v>
      </c>
      <c r="G72" s="65">
        <v>1.6657999999999999</v>
      </c>
      <c r="H72" s="65">
        <v>1.7090000000000001</v>
      </c>
      <c r="I72" s="65">
        <v>1.7074</v>
      </c>
      <c r="J72" s="64">
        <f t="shared" si="20"/>
        <v>1.6940666666666668</v>
      </c>
      <c r="K72" s="64">
        <f t="shared" si="21"/>
        <v>1.4140878489133745E-2</v>
      </c>
      <c r="L72" s="65">
        <v>1.5567</v>
      </c>
      <c r="M72" s="65">
        <v>1.5468</v>
      </c>
      <c r="N72" s="65">
        <v>1.5923</v>
      </c>
      <c r="O72" s="64">
        <f t="shared" si="22"/>
        <v>1.5652666666666668</v>
      </c>
      <c r="P72" s="64">
        <f t="shared" si="23"/>
        <v>1.3815490500803024E-2</v>
      </c>
      <c r="Q72" s="29">
        <v>0.66549999999999998</v>
      </c>
      <c r="R72" s="29">
        <v>0.67630000000000001</v>
      </c>
      <c r="S72" s="29">
        <v>0.68159999999999998</v>
      </c>
      <c r="T72" s="64">
        <f t="shared" si="24"/>
        <v>0.67446666666666666</v>
      </c>
      <c r="U72" s="64">
        <f t="shared" si="25"/>
        <v>4.7372049893487983E-3</v>
      </c>
      <c r="V72" s="29">
        <v>1.6922999999999999</v>
      </c>
      <c r="W72" s="29">
        <v>1.5755999999999999</v>
      </c>
      <c r="X72" s="29">
        <v>1.5916999999999999</v>
      </c>
      <c r="Y72" s="64">
        <f t="shared" si="26"/>
        <v>1.6198666666666668</v>
      </c>
      <c r="Z72" s="64">
        <f t="shared" si="27"/>
        <v>3.6513665630524945E-2</v>
      </c>
      <c r="AA72" s="29">
        <v>1.1529</v>
      </c>
      <c r="AB72" s="29">
        <v>1.1293</v>
      </c>
      <c r="AC72" s="29">
        <v>1.0793999999999999</v>
      </c>
      <c r="AD72" s="64">
        <f t="shared" si="28"/>
        <v>1.1205333333333334</v>
      </c>
      <c r="AE72" s="64">
        <f t="shared" si="29"/>
        <v>2.1665666643588714E-2</v>
      </c>
      <c r="AF72" s="29">
        <v>0.65620000000000001</v>
      </c>
      <c r="AG72" s="29">
        <v>0.65429999999999999</v>
      </c>
      <c r="AH72" s="29">
        <v>0.64539999999999997</v>
      </c>
      <c r="AI72" s="64">
        <f t="shared" si="30"/>
        <v>0.65196666666666669</v>
      </c>
      <c r="AJ72" s="64">
        <f t="shared" si="31"/>
        <v>3.3288302917257847E-3</v>
      </c>
      <c r="AK72" s="29">
        <v>1.7712000000000001</v>
      </c>
      <c r="AL72" s="29">
        <v>1.7551000000000001</v>
      </c>
      <c r="AM72" s="29">
        <v>1.7798</v>
      </c>
      <c r="AN72" s="64">
        <f t="shared" si="32"/>
        <v>1.7686999999999999</v>
      </c>
      <c r="AO72" s="64">
        <f t="shared" si="33"/>
        <v>7.2390146659150473E-3</v>
      </c>
      <c r="AQ72" s="67"/>
    </row>
    <row r="73" spans="1:43">
      <c r="A73" s="64">
        <v>8</v>
      </c>
      <c r="B73" s="29">
        <v>0.19109999999999999</v>
      </c>
      <c r="C73" s="29">
        <v>0.17660000000000001</v>
      </c>
      <c r="D73" s="29">
        <v>0.1925</v>
      </c>
      <c r="E73" s="64">
        <f t="shared" si="18"/>
        <v>0.18673333333333333</v>
      </c>
      <c r="F73" s="64">
        <f t="shared" si="19"/>
        <v>5.0827595304563065E-3</v>
      </c>
      <c r="G73" s="65">
        <v>1.6697</v>
      </c>
      <c r="H73" s="65">
        <v>1.7007000000000001</v>
      </c>
      <c r="I73" s="65">
        <v>1.7121</v>
      </c>
      <c r="J73" s="64">
        <f t="shared" si="20"/>
        <v>1.6941666666666666</v>
      </c>
      <c r="K73" s="64">
        <f t="shared" si="21"/>
        <v>1.2668245515636518E-2</v>
      </c>
      <c r="L73" s="29">
        <v>1.6439999999999999</v>
      </c>
      <c r="M73" s="29">
        <v>1.61</v>
      </c>
      <c r="N73" s="29">
        <v>1.6501999999999999</v>
      </c>
      <c r="O73" s="64">
        <f t="shared" si="22"/>
        <v>1.6347333333333331</v>
      </c>
      <c r="P73" s="64">
        <f t="shared" si="23"/>
        <v>1.2495510304816531E-2</v>
      </c>
      <c r="Q73" s="29">
        <v>0.65769999999999995</v>
      </c>
      <c r="R73" s="29">
        <v>0.65790000000000004</v>
      </c>
      <c r="S73" s="29">
        <v>0.67300000000000004</v>
      </c>
      <c r="T73" s="64">
        <f t="shared" si="24"/>
        <v>0.6628666666666666</v>
      </c>
      <c r="U73" s="64">
        <f t="shared" si="25"/>
        <v>5.066995603357537E-3</v>
      </c>
      <c r="V73" s="29">
        <v>1.7012</v>
      </c>
      <c r="W73" s="29">
        <v>1.6096999999999999</v>
      </c>
      <c r="X73" s="29">
        <v>1.5956999999999999</v>
      </c>
      <c r="Y73" s="64">
        <f t="shared" si="26"/>
        <v>1.6355333333333333</v>
      </c>
      <c r="Z73" s="64">
        <f t="shared" si="27"/>
        <v>3.3081129229684925E-2</v>
      </c>
      <c r="AA73" s="29">
        <v>1.1373</v>
      </c>
      <c r="AB73" s="29">
        <v>1.1293</v>
      </c>
      <c r="AC73" s="29">
        <v>1.155</v>
      </c>
      <c r="AD73" s="64">
        <f t="shared" si="28"/>
        <v>1.1405333333333332</v>
      </c>
      <c r="AE73" s="64">
        <f t="shared" si="29"/>
        <v>7.5930523799355365E-3</v>
      </c>
      <c r="AF73" s="29">
        <v>0.6724</v>
      </c>
      <c r="AG73" s="29">
        <v>0.66869999999999996</v>
      </c>
      <c r="AH73" s="29">
        <v>0.66739999999999999</v>
      </c>
      <c r="AI73" s="64">
        <f t="shared" si="30"/>
        <v>0.66949999999999987</v>
      </c>
      <c r="AJ73" s="64">
        <f t="shared" si="31"/>
        <v>1.4977761292440691E-3</v>
      </c>
      <c r="AK73" s="29">
        <v>1.79</v>
      </c>
      <c r="AL73" s="29">
        <v>1.7712000000000001</v>
      </c>
      <c r="AM73" s="29">
        <v>1.7930999999999999</v>
      </c>
      <c r="AN73" s="64">
        <f t="shared" si="32"/>
        <v>1.7847666666666668</v>
      </c>
      <c r="AO73" s="64">
        <f t="shared" si="33"/>
        <v>6.8421081871338305E-3</v>
      </c>
      <c r="AQ73" s="67"/>
    </row>
    <row r="74" spans="1:43">
      <c r="A74" s="64">
        <v>8.5</v>
      </c>
      <c r="B74" s="29">
        <v>0.191</v>
      </c>
      <c r="C74" s="29">
        <v>0.17680000000000001</v>
      </c>
      <c r="D74" s="29">
        <v>0.19259999999999999</v>
      </c>
      <c r="E74" s="64">
        <f t="shared" si="18"/>
        <v>0.18679999999999999</v>
      </c>
      <c r="F74" s="64">
        <f t="shared" si="19"/>
        <v>5.0212880153734747E-3</v>
      </c>
      <c r="G74" s="65">
        <v>1.708</v>
      </c>
      <c r="H74" s="65">
        <v>1.7111000000000001</v>
      </c>
      <c r="I74" s="65">
        <v>1.7038</v>
      </c>
      <c r="J74" s="64">
        <f t="shared" si="20"/>
        <v>1.7076333333333336</v>
      </c>
      <c r="K74" s="64">
        <f t="shared" si="21"/>
        <v>2.1152882650940369E-3</v>
      </c>
      <c r="L74" s="29">
        <v>1.6568000000000001</v>
      </c>
      <c r="M74" s="29">
        <v>1.6834</v>
      </c>
      <c r="N74" s="29">
        <v>1.7059</v>
      </c>
      <c r="O74" s="64">
        <f t="shared" si="22"/>
        <v>1.6820333333333333</v>
      </c>
      <c r="P74" s="64">
        <f t="shared" si="23"/>
        <v>1.419041147316656E-2</v>
      </c>
      <c r="Q74" s="29">
        <v>0.63939999999999997</v>
      </c>
      <c r="R74" s="29">
        <v>0.65280000000000005</v>
      </c>
      <c r="S74" s="29">
        <v>0.6472</v>
      </c>
      <c r="T74" s="64">
        <f t="shared" si="24"/>
        <v>0.64646666666666663</v>
      </c>
      <c r="U74" s="64">
        <f t="shared" si="25"/>
        <v>3.8855858989061036E-3</v>
      </c>
      <c r="V74" s="29">
        <v>1.7463</v>
      </c>
      <c r="W74" s="29">
        <v>1.5915999999999999</v>
      </c>
      <c r="X74" s="29">
        <v>1.6306</v>
      </c>
      <c r="Y74" s="64">
        <f t="shared" si="26"/>
        <v>1.6561666666666666</v>
      </c>
      <c r="Z74" s="64">
        <f t="shared" si="27"/>
        <v>4.6451635541113562E-2</v>
      </c>
      <c r="AA74" s="29">
        <v>1.1762999999999999</v>
      </c>
      <c r="AB74" s="29">
        <v>1.1645000000000001</v>
      </c>
      <c r="AC74" s="29">
        <v>1.2056</v>
      </c>
      <c r="AD74" s="64">
        <f t="shared" si="28"/>
        <v>1.1821333333333333</v>
      </c>
      <c r="AE74" s="64">
        <f t="shared" si="29"/>
        <v>1.2217792126421377E-2</v>
      </c>
      <c r="AF74" s="29">
        <v>0.68830000000000002</v>
      </c>
      <c r="AG74" s="29">
        <v>0.69159999999999999</v>
      </c>
      <c r="AH74" s="29">
        <v>0.68640000000000001</v>
      </c>
      <c r="AI74" s="64">
        <f t="shared" si="30"/>
        <v>0.68876666666666664</v>
      </c>
      <c r="AJ74" s="64">
        <f t="shared" si="31"/>
        <v>1.5191371820141063E-3</v>
      </c>
      <c r="AK74" s="29">
        <v>1.8041</v>
      </c>
      <c r="AL74" s="29">
        <v>1.7870999999999999</v>
      </c>
      <c r="AM74" s="29">
        <v>1.7957000000000001</v>
      </c>
      <c r="AN74" s="64">
        <f t="shared" si="32"/>
        <v>1.7956333333333332</v>
      </c>
      <c r="AO74" s="64">
        <f t="shared" si="33"/>
        <v>4.9075904927413016E-3</v>
      </c>
      <c r="AQ74" s="67"/>
    </row>
    <row r="75" spans="1:43">
      <c r="A75" s="64">
        <v>9</v>
      </c>
      <c r="B75" s="29">
        <v>0.19059999999999999</v>
      </c>
      <c r="C75" s="29">
        <v>0.17649999999999999</v>
      </c>
      <c r="D75" s="29">
        <v>0.1928</v>
      </c>
      <c r="E75" s="64">
        <f t="shared" si="18"/>
        <v>0.18663333333333332</v>
      </c>
      <c r="F75" s="64">
        <f t="shared" si="19"/>
        <v>5.1063141740833439E-3</v>
      </c>
      <c r="G75" s="65">
        <v>1.7060999999999999</v>
      </c>
      <c r="H75" s="65">
        <v>1.7102999999999999</v>
      </c>
      <c r="I75" s="65">
        <v>1.7</v>
      </c>
      <c r="J75" s="64">
        <f t="shared" si="20"/>
        <v>1.7054666666666665</v>
      </c>
      <c r="K75" s="64">
        <f t="shared" si="21"/>
        <v>2.9901690773451377E-3</v>
      </c>
      <c r="L75" s="29">
        <v>1.6863999999999999</v>
      </c>
      <c r="M75" s="29">
        <v>1.6692</v>
      </c>
      <c r="N75" s="29">
        <v>1.7173</v>
      </c>
      <c r="O75" s="64">
        <f t="shared" si="22"/>
        <v>1.6909666666666665</v>
      </c>
      <c r="P75" s="64">
        <f t="shared" si="23"/>
        <v>1.4071760531093647E-2</v>
      </c>
      <c r="Q75" s="29">
        <v>0.62609999999999999</v>
      </c>
      <c r="R75" s="29">
        <v>0.63759999999999994</v>
      </c>
      <c r="S75" s="29">
        <v>0.63260000000000005</v>
      </c>
      <c r="T75" s="64">
        <f t="shared" si="24"/>
        <v>0.6321</v>
      </c>
      <c r="U75" s="64">
        <f t="shared" si="25"/>
        <v>3.329164059239686E-3</v>
      </c>
      <c r="V75" s="29">
        <v>1.75</v>
      </c>
      <c r="W75" s="29">
        <v>1.6326000000000001</v>
      </c>
      <c r="X75" s="29">
        <v>1.6808000000000001</v>
      </c>
      <c r="Y75" s="64">
        <f t="shared" si="26"/>
        <v>1.6878</v>
      </c>
      <c r="Z75" s="64">
        <f t="shared" si="27"/>
        <v>3.4070710784093315E-2</v>
      </c>
      <c r="AA75" s="29">
        <v>1.2262</v>
      </c>
      <c r="AB75" s="29">
        <v>1.2299</v>
      </c>
      <c r="AC75" s="29">
        <v>1.2686999999999999</v>
      </c>
      <c r="AD75" s="64">
        <f t="shared" si="28"/>
        <v>1.2416</v>
      </c>
      <c r="AE75" s="64">
        <f t="shared" si="29"/>
        <v>1.359203197955821E-2</v>
      </c>
      <c r="AF75" s="29">
        <v>0.71020000000000005</v>
      </c>
      <c r="AG75" s="29">
        <v>0.71140000000000003</v>
      </c>
      <c r="AH75" s="29">
        <v>0.70520000000000005</v>
      </c>
      <c r="AI75" s="64">
        <f t="shared" si="30"/>
        <v>0.70893333333333342</v>
      </c>
      <c r="AJ75" s="64">
        <f t="shared" si="31"/>
        <v>1.8985374487864159E-3</v>
      </c>
      <c r="AK75" s="29">
        <v>1.7961</v>
      </c>
      <c r="AL75" s="29">
        <v>1.7751999999999999</v>
      </c>
      <c r="AM75" s="29">
        <v>1.7766</v>
      </c>
      <c r="AN75" s="64">
        <f t="shared" si="32"/>
        <v>1.7826333333333333</v>
      </c>
      <c r="AO75" s="64">
        <f t="shared" si="33"/>
        <v>6.745451142148434E-3</v>
      </c>
      <c r="AQ75" s="67"/>
    </row>
    <row r="76" spans="1:43">
      <c r="A76" s="64">
        <v>9.5</v>
      </c>
      <c r="B76" s="29">
        <v>0.19059999999999999</v>
      </c>
      <c r="C76" s="29">
        <v>0.1764</v>
      </c>
      <c r="D76" s="29">
        <v>0.193</v>
      </c>
      <c r="E76" s="64">
        <f t="shared" si="18"/>
        <v>0.18666666666666668</v>
      </c>
      <c r="F76" s="64">
        <f t="shared" si="19"/>
        <v>5.1798755883815505E-3</v>
      </c>
      <c r="G76" s="65">
        <v>1.7116</v>
      </c>
      <c r="H76" s="65">
        <v>1.7169000000000001</v>
      </c>
      <c r="I76" s="65">
        <v>1.7044999999999999</v>
      </c>
      <c r="J76" s="64">
        <f t="shared" si="20"/>
        <v>1.7110000000000001</v>
      </c>
      <c r="K76" s="64">
        <f t="shared" si="21"/>
        <v>3.5921210076128741E-3</v>
      </c>
      <c r="L76" s="29">
        <v>1.7168000000000001</v>
      </c>
      <c r="M76" s="29">
        <v>1.7083999999999999</v>
      </c>
      <c r="N76" s="29">
        <v>1.738</v>
      </c>
      <c r="O76" s="64">
        <f t="shared" si="22"/>
        <v>1.7210666666666665</v>
      </c>
      <c r="P76" s="64">
        <f t="shared" si="23"/>
        <v>8.8070678687316006E-3</v>
      </c>
      <c r="Q76" s="29">
        <v>0.62129999999999996</v>
      </c>
      <c r="R76" s="29">
        <v>0.61680000000000001</v>
      </c>
      <c r="S76" s="29">
        <v>0.62360000000000004</v>
      </c>
      <c r="T76" s="64">
        <f t="shared" si="24"/>
        <v>0.6205666666666666</v>
      </c>
      <c r="U76" s="64">
        <f t="shared" si="25"/>
        <v>1.9969421067666921E-3</v>
      </c>
      <c r="V76" s="29">
        <v>1.7794000000000001</v>
      </c>
      <c r="W76" s="29">
        <v>1.6572</v>
      </c>
      <c r="X76" s="29">
        <v>1.6496999999999999</v>
      </c>
      <c r="Y76" s="64">
        <f t="shared" si="26"/>
        <v>1.6954333333333336</v>
      </c>
      <c r="Z76" s="64">
        <f t="shared" si="27"/>
        <v>4.2039121991042837E-2</v>
      </c>
      <c r="AA76" s="29">
        <v>1.2145999999999999</v>
      </c>
      <c r="AB76" s="29">
        <v>1.2557</v>
      </c>
      <c r="AC76" s="29">
        <v>1.2831999999999999</v>
      </c>
      <c r="AD76" s="64">
        <f t="shared" si="28"/>
        <v>1.2511666666666665</v>
      </c>
      <c r="AE76" s="64">
        <f t="shared" si="29"/>
        <v>1.9932413579672462E-2</v>
      </c>
      <c r="AF76" s="29">
        <v>0.72809999999999997</v>
      </c>
      <c r="AG76" s="29">
        <v>0.73060000000000003</v>
      </c>
      <c r="AH76" s="29">
        <v>0.72160000000000002</v>
      </c>
      <c r="AI76" s="64">
        <f t="shared" si="30"/>
        <v>0.72676666666666667</v>
      </c>
      <c r="AJ76" s="64">
        <f t="shared" si="31"/>
        <v>2.6822461565718446E-3</v>
      </c>
      <c r="AK76" s="29">
        <v>1.7779</v>
      </c>
      <c r="AL76" s="29">
        <v>1.7665999999999999</v>
      </c>
      <c r="AM76" s="29">
        <v>1.7549999999999999</v>
      </c>
      <c r="AN76" s="64">
        <f t="shared" si="32"/>
        <v>1.7665</v>
      </c>
      <c r="AO76" s="64">
        <f t="shared" si="33"/>
        <v>6.6108496680331403E-3</v>
      </c>
      <c r="AQ76" s="67"/>
    </row>
    <row r="77" spans="1:43">
      <c r="A77" s="64">
        <v>10</v>
      </c>
      <c r="B77" s="29">
        <v>0.191</v>
      </c>
      <c r="C77" s="29">
        <v>0.1767</v>
      </c>
      <c r="D77" s="29">
        <v>0.19270000000000001</v>
      </c>
      <c r="E77" s="64">
        <f t="shared" si="18"/>
        <v>0.18679999999999999</v>
      </c>
      <c r="F77" s="64">
        <f t="shared" si="19"/>
        <v>5.0737888538382615E-3</v>
      </c>
      <c r="G77" s="65">
        <v>1.7094</v>
      </c>
      <c r="H77" s="65">
        <v>1.7111000000000001</v>
      </c>
      <c r="I77" s="65">
        <v>1.7111000000000001</v>
      </c>
      <c r="J77" s="64">
        <f t="shared" si="20"/>
        <v>1.7105333333333335</v>
      </c>
      <c r="K77" s="64">
        <f t="shared" si="21"/>
        <v>5.6666666666667831E-4</v>
      </c>
      <c r="L77" s="29">
        <v>1.7341</v>
      </c>
      <c r="M77" s="29">
        <v>1.7037</v>
      </c>
      <c r="N77" s="29">
        <v>1.7488999999999999</v>
      </c>
      <c r="O77" s="64">
        <f t="shared" si="22"/>
        <v>1.7289000000000001</v>
      </c>
      <c r="P77" s="64">
        <f t="shared" si="23"/>
        <v>1.3304635783565543E-2</v>
      </c>
      <c r="Q77" s="29">
        <v>0.59660000000000002</v>
      </c>
      <c r="R77" s="29">
        <v>0.60770000000000002</v>
      </c>
      <c r="S77" s="29">
        <v>0.61160000000000003</v>
      </c>
      <c r="T77" s="64">
        <f t="shared" si="24"/>
        <v>0.60530000000000006</v>
      </c>
      <c r="U77" s="64">
        <f t="shared" si="25"/>
        <v>4.4933283877321975E-3</v>
      </c>
      <c r="V77" s="29">
        <v>1.782</v>
      </c>
      <c r="W77" s="29">
        <v>1.6704000000000001</v>
      </c>
      <c r="X77" s="29">
        <v>1.6774</v>
      </c>
      <c r="Y77" s="64">
        <f t="shared" si="26"/>
        <v>1.7099333333333331</v>
      </c>
      <c r="Z77" s="64">
        <f t="shared" si="27"/>
        <v>3.6089949354971999E-2</v>
      </c>
      <c r="AA77" s="29">
        <v>1.2632000000000001</v>
      </c>
      <c r="AB77" s="29">
        <v>1.2435</v>
      </c>
      <c r="AC77" s="29">
        <v>1.2944</v>
      </c>
      <c r="AD77" s="64">
        <f t="shared" si="28"/>
        <v>1.2670333333333335</v>
      </c>
      <c r="AE77" s="64">
        <f t="shared" si="29"/>
        <v>1.481804455535358E-2</v>
      </c>
      <c r="AF77" s="29">
        <v>0.74270000000000003</v>
      </c>
      <c r="AG77" s="29">
        <v>0.75209999999999999</v>
      </c>
      <c r="AH77" s="29">
        <v>0.74050000000000005</v>
      </c>
      <c r="AI77" s="64">
        <f t="shared" si="30"/>
        <v>0.74509999999999998</v>
      </c>
      <c r="AJ77" s="64">
        <f t="shared" si="31"/>
        <v>3.557152419187744E-3</v>
      </c>
      <c r="AK77" s="29">
        <v>1.7623</v>
      </c>
      <c r="AL77" s="29">
        <v>1.7475000000000001</v>
      </c>
      <c r="AM77" s="29">
        <v>1.7426999999999999</v>
      </c>
      <c r="AN77" s="64">
        <f t="shared" si="32"/>
        <v>1.7508333333333335</v>
      </c>
      <c r="AO77" s="64">
        <f t="shared" si="33"/>
        <v>5.8983990294919179E-3</v>
      </c>
      <c r="AQ77" s="67"/>
    </row>
    <row r="78" spans="1:43">
      <c r="A78" s="64">
        <v>10.5</v>
      </c>
      <c r="B78" s="29">
        <v>0.191</v>
      </c>
      <c r="C78" s="29">
        <v>0.17649999999999999</v>
      </c>
      <c r="D78" s="29">
        <v>0.1925</v>
      </c>
      <c r="E78" s="64">
        <f t="shared" si="18"/>
        <v>0.18666666666666668</v>
      </c>
      <c r="F78" s="64">
        <f t="shared" si="19"/>
        <v>5.1017426216713267E-3</v>
      </c>
      <c r="G78" s="65">
        <v>1.722</v>
      </c>
      <c r="H78" s="65">
        <v>1.7230000000000001</v>
      </c>
      <c r="I78" s="65">
        <v>1.7250000000000001</v>
      </c>
      <c r="J78" s="64">
        <f t="shared" si="20"/>
        <v>1.7233333333333334</v>
      </c>
      <c r="K78" s="64">
        <f t="shared" si="21"/>
        <v>8.8191710368822572E-4</v>
      </c>
      <c r="L78" s="29">
        <v>1.7407999999999999</v>
      </c>
      <c r="M78" s="29">
        <v>1.7115</v>
      </c>
      <c r="N78" s="29">
        <v>1.7511000000000001</v>
      </c>
      <c r="O78" s="64">
        <f t="shared" si="22"/>
        <v>1.7344666666666668</v>
      </c>
      <c r="P78" s="64">
        <f t="shared" si="23"/>
        <v>1.1862030929726073E-2</v>
      </c>
      <c r="Q78" s="29">
        <v>0.59179999999999999</v>
      </c>
      <c r="R78" s="29">
        <v>0.59889999999999999</v>
      </c>
      <c r="S78" s="29">
        <v>0.60229999999999995</v>
      </c>
      <c r="T78" s="64">
        <f t="shared" si="24"/>
        <v>0.59766666666666668</v>
      </c>
      <c r="U78" s="64">
        <f t="shared" si="25"/>
        <v>3.0931824675854004E-3</v>
      </c>
      <c r="V78" s="29">
        <v>1.7915000000000001</v>
      </c>
      <c r="W78" s="29">
        <v>1.6863999999999999</v>
      </c>
      <c r="X78" s="29">
        <v>1.6830000000000001</v>
      </c>
      <c r="Y78" s="64">
        <f t="shared" si="26"/>
        <v>1.7202999999999999</v>
      </c>
      <c r="Z78" s="64">
        <f t="shared" si="27"/>
        <v>3.5613527392457718E-2</v>
      </c>
      <c r="AA78" s="29">
        <v>1.2770999999999999</v>
      </c>
      <c r="AB78" s="29">
        <v>1.2627999999999999</v>
      </c>
      <c r="AC78" s="29">
        <v>1.3079000000000001</v>
      </c>
      <c r="AD78" s="64">
        <f t="shared" si="28"/>
        <v>1.2826</v>
      </c>
      <c r="AE78" s="64">
        <f t="shared" si="29"/>
        <v>1.3306514695191021E-2</v>
      </c>
      <c r="AF78" s="29">
        <v>0.7581</v>
      </c>
      <c r="AG78" s="29">
        <v>0.76919999999999999</v>
      </c>
      <c r="AH78" s="29">
        <v>0.75570000000000004</v>
      </c>
      <c r="AI78" s="64">
        <f t="shared" si="30"/>
        <v>0.76100000000000001</v>
      </c>
      <c r="AJ78" s="64">
        <f t="shared" si="31"/>
        <v>4.1581245772583488E-3</v>
      </c>
      <c r="AK78" s="29">
        <v>1.7471000000000001</v>
      </c>
      <c r="AL78" s="29">
        <v>1.7311000000000001</v>
      </c>
      <c r="AM78" s="29">
        <v>1.7277</v>
      </c>
      <c r="AN78" s="64">
        <f t="shared" si="32"/>
        <v>1.7352999999999998</v>
      </c>
      <c r="AO78" s="64">
        <f t="shared" si="33"/>
        <v>5.9810812846285222E-3</v>
      </c>
      <c r="AQ78" s="67"/>
    </row>
    <row r="79" spans="1:43">
      <c r="A79" s="64">
        <v>11</v>
      </c>
      <c r="B79" s="29">
        <v>0.19070000000000001</v>
      </c>
      <c r="C79" s="29">
        <v>0.1762</v>
      </c>
      <c r="D79" s="29">
        <v>0.19289999999999999</v>
      </c>
      <c r="E79" s="64">
        <f t="shared" si="18"/>
        <v>0.18659999999999999</v>
      </c>
      <c r="F79" s="64">
        <f t="shared" si="19"/>
        <v>5.2386384999666986E-3</v>
      </c>
      <c r="G79" s="65">
        <v>1.7282999999999999</v>
      </c>
      <c r="H79" s="65">
        <v>1.7312000000000001</v>
      </c>
      <c r="I79" s="65">
        <v>1.7289000000000001</v>
      </c>
      <c r="J79" s="64">
        <f t="shared" si="20"/>
        <v>1.7294666666666669</v>
      </c>
      <c r="K79" s="64">
        <f t="shared" si="21"/>
        <v>8.8380490557088095E-4</v>
      </c>
      <c r="L79" s="29">
        <v>1.7453000000000001</v>
      </c>
      <c r="M79" s="29">
        <v>1.7212000000000001</v>
      </c>
      <c r="N79" s="29">
        <v>1.7559</v>
      </c>
      <c r="O79" s="64">
        <f t="shared" si="22"/>
        <v>1.7408000000000001</v>
      </c>
      <c r="P79" s="64">
        <f t="shared" si="23"/>
        <v>1.0266612553969939E-2</v>
      </c>
      <c r="Q79" s="29">
        <v>0.58440000000000003</v>
      </c>
      <c r="R79" s="29">
        <v>0.5887</v>
      </c>
      <c r="S79" s="29">
        <v>0.59199999999999997</v>
      </c>
      <c r="T79" s="64">
        <f t="shared" si="24"/>
        <v>0.58836666666666659</v>
      </c>
      <c r="U79" s="64">
        <f t="shared" si="25"/>
        <v>2.2002525107612165E-3</v>
      </c>
      <c r="V79" s="29">
        <v>1.8153999999999999</v>
      </c>
      <c r="W79" s="29">
        <v>1.6919999999999999</v>
      </c>
      <c r="X79" s="29">
        <v>1.7118</v>
      </c>
      <c r="Y79" s="64">
        <f t="shared" si="26"/>
        <v>1.7397333333333334</v>
      </c>
      <c r="Z79" s="64">
        <f t="shared" si="27"/>
        <v>3.8262659488215264E-2</v>
      </c>
      <c r="AA79" s="29">
        <v>1.2868999999999999</v>
      </c>
      <c r="AB79" s="29">
        <v>1.3293999999999999</v>
      </c>
      <c r="AC79" s="29">
        <v>1.3349</v>
      </c>
      <c r="AD79" s="64">
        <f t="shared" si="28"/>
        <v>1.3170666666666666</v>
      </c>
      <c r="AE79" s="64">
        <f t="shared" si="29"/>
        <v>1.5166666666666674E-2</v>
      </c>
      <c r="AF79" s="29">
        <v>0.77510000000000001</v>
      </c>
      <c r="AG79" s="29">
        <v>0.78310000000000002</v>
      </c>
      <c r="AH79" s="29">
        <v>0.77280000000000004</v>
      </c>
      <c r="AI79" s="64">
        <f t="shared" si="30"/>
        <v>0.77700000000000002</v>
      </c>
      <c r="AJ79" s="64">
        <f t="shared" si="31"/>
        <v>3.121431295629187E-3</v>
      </c>
      <c r="AK79" s="29">
        <v>1.732</v>
      </c>
      <c r="AL79" s="29">
        <v>1.7161</v>
      </c>
      <c r="AM79" s="29">
        <v>1.7151000000000001</v>
      </c>
      <c r="AN79" s="64">
        <f t="shared" si="32"/>
        <v>1.7210666666666665</v>
      </c>
      <c r="AO79" s="64">
        <f t="shared" si="33"/>
        <v>5.474283311793211E-3</v>
      </c>
      <c r="AQ79" s="67"/>
    </row>
    <row r="80" spans="1:43">
      <c r="A80" s="64">
        <v>11.5</v>
      </c>
      <c r="B80" s="29">
        <v>0.191</v>
      </c>
      <c r="C80" s="29">
        <v>0.1762</v>
      </c>
      <c r="D80" s="29">
        <v>0.1925</v>
      </c>
      <c r="E80" s="64">
        <f t="shared" si="18"/>
        <v>0.18656666666666666</v>
      </c>
      <c r="F80" s="64">
        <f t="shared" si="19"/>
        <v>5.2013887034564601E-3</v>
      </c>
      <c r="G80" s="65">
        <v>1.7385999999999999</v>
      </c>
      <c r="H80" s="65">
        <v>1.7403999999999999</v>
      </c>
      <c r="I80" s="65">
        <v>1.7403999999999999</v>
      </c>
      <c r="J80" s="64">
        <f t="shared" si="20"/>
        <v>1.7398</v>
      </c>
      <c r="K80" s="64">
        <f t="shared" si="21"/>
        <v>6.0000000000000797E-4</v>
      </c>
      <c r="L80" s="29">
        <v>1.7443</v>
      </c>
      <c r="M80" s="29">
        <v>1.7231000000000001</v>
      </c>
      <c r="N80" s="29">
        <v>1.7578</v>
      </c>
      <c r="O80" s="64">
        <f t="shared" si="22"/>
        <v>1.7417333333333334</v>
      </c>
      <c r="P80" s="64">
        <f t="shared" si="23"/>
        <v>1.0098899830069483E-2</v>
      </c>
      <c r="Q80" s="29">
        <v>0.57520000000000004</v>
      </c>
      <c r="R80" s="29">
        <v>0.58099999999999996</v>
      </c>
      <c r="S80" s="29">
        <v>0.57640000000000002</v>
      </c>
      <c r="T80" s="64">
        <f t="shared" si="24"/>
        <v>0.57753333333333334</v>
      </c>
      <c r="U80" s="64">
        <f t="shared" si="25"/>
        <v>1.7676098111416886E-3</v>
      </c>
      <c r="V80" s="29">
        <v>1.8337000000000001</v>
      </c>
      <c r="W80" s="29">
        <v>1.7095</v>
      </c>
      <c r="X80" s="29">
        <v>1.7069000000000001</v>
      </c>
      <c r="Y80" s="64">
        <f t="shared" si="26"/>
        <v>1.7500333333333333</v>
      </c>
      <c r="Z80" s="64">
        <f t="shared" si="27"/>
        <v>4.1840065859306587E-2</v>
      </c>
      <c r="AA80" s="29">
        <v>1.3245</v>
      </c>
      <c r="AB80" s="29">
        <v>1.3434999999999999</v>
      </c>
      <c r="AC80" s="29">
        <v>1.3418000000000001</v>
      </c>
      <c r="AD80" s="64">
        <f t="shared" si="28"/>
        <v>1.3366</v>
      </c>
      <c r="AE80" s="64">
        <f t="shared" si="29"/>
        <v>6.0698709486556044E-3</v>
      </c>
      <c r="AF80" s="29">
        <v>0.78520000000000001</v>
      </c>
      <c r="AG80" s="29">
        <v>0.80349999999999999</v>
      </c>
      <c r="AH80" s="29">
        <v>0.78180000000000005</v>
      </c>
      <c r="AI80" s="64">
        <f t="shared" si="30"/>
        <v>0.79016666666666657</v>
      </c>
      <c r="AJ80" s="64">
        <f t="shared" si="31"/>
        <v>6.7385293482908858E-3</v>
      </c>
      <c r="AK80" s="29">
        <v>1.7194</v>
      </c>
      <c r="AL80" s="29">
        <v>1.7043999999999999</v>
      </c>
      <c r="AM80" s="29">
        <v>1.7022999999999999</v>
      </c>
      <c r="AN80" s="64">
        <f t="shared" si="32"/>
        <v>1.7087000000000001</v>
      </c>
      <c r="AO80" s="64">
        <f t="shared" si="33"/>
        <v>5.3842362503887615E-3</v>
      </c>
      <c r="AQ80" s="67"/>
    </row>
    <row r="81" spans="1:43">
      <c r="A81" s="64">
        <v>12</v>
      </c>
      <c r="B81" s="29">
        <v>0.19070000000000001</v>
      </c>
      <c r="C81" s="29">
        <v>0.1764</v>
      </c>
      <c r="D81" s="29">
        <v>0.1928</v>
      </c>
      <c r="E81" s="64">
        <f t="shared" si="18"/>
        <v>0.18663333333333332</v>
      </c>
      <c r="F81" s="64">
        <f t="shared" si="19"/>
        <v>5.1524535687163435E-3</v>
      </c>
      <c r="G81" s="65">
        <v>1.7445999999999999</v>
      </c>
      <c r="H81" s="65">
        <v>1.7472000000000001</v>
      </c>
      <c r="I81" s="65">
        <v>1.7430000000000001</v>
      </c>
      <c r="J81" s="64">
        <f t="shared" si="20"/>
        <v>1.7449333333333332</v>
      </c>
      <c r="K81" s="64">
        <f t="shared" si="21"/>
        <v>1.2238373167123904E-3</v>
      </c>
      <c r="L81" s="29">
        <v>1.7565999999999999</v>
      </c>
      <c r="M81" s="29">
        <v>1.7323</v>
      </c>
      <c r="N81" s="29">
        <v>1.7637</v>
      </c>
      <c r="O81" s="64">
        <f t="shared" si="22"/>
        <v>1.7508666666666668</v>
      </c>
      <c r="P81" s="64">
        <f t="shared" si="23"/>
        <v>9.5068980803999104E-3</v>
      </c>
      <c r="Q81" s="29">
        <v>0.5675</v>
      </c>
      <c r="R81" s="29">
        <v>0.57430000000000003</v>
      </c>
      <c r="S81" s="29">
        <v>0.57350000000000001</v>
      </c>
      <c r="T81" s="64">
        <f t="shared" si="24"/>
        <v>0.57176666666666665</v>
      </c>
      <c r="U81" s="64">
        <f t="shared" si="25"/>
        <v>2.1457969252574836E-3</v>
      </c>
      <c r="V81" s="29">
        <v>1.8474999999999999</v>
      </c>
      <c r="W81" s="29">
        <v>1.7159</v>
      </c>
      <c r="X81" s="29">
        <v>1.7111000000000001</v>
      </c>
      <c r="Y81" s="64">
        <f t="shared" si="26"/>
        <v>1.7581666666666667</v>
      </c>
      <c r="Z81" s="64">
        <f t="shared" si="27"/>
        <v>4.4688154035617857E-2</v>
      </c>
      <c r="AA81" s="29">
        <v>1.3301000000000001</v>
      </c>
      <c r="AB81" s="29">
        <v>1.3452999999999999</v>
      </c>
      <c r="AC81" s="29">
        <v>1.3649</v>
      </c>
      <c r="AD81" s="64">
        <f t="shared" si="28"/>
        <v>1.3467666666666667</v>
      </c>
      <c r="AE81" s="64">
        <f t="shared" si="29"/>
        <v>1.0072625168136531E-2</v>
      </c>
      <c r="AF81" s="29">
        <v>0.79669999999999996</v>
      </c>
      <c r="AG81" s="29">
        <v>0.81289999999999996</v>
      </c>
      <c r="AH81" s="29">
        <v>0.79669999999999996</v>
      </c>
      <c r="AI81" s="64">
        <f t="shared" si="30"/>
        <v>0.80209999999999992</v>
      </c>
      <c r="AJ81" s="64">
        <f t="shared" si="31"/>
        <v>5.3999999999999977E-3</v>
      </c>
      <c r="AK81" s="29">
        <v>1.7079</v>
      </c>
      <c r="AL81" s="29">
        <v>1.6946000000000001</v>
      </c>
      <c r="AM81" s="29">
        <v>1.6994</v>
      </c>
      <c r="AN81" s="64">
        <f t="shared" si="32"/>
        <v>1.7006333333333332</v>
      </c>
      <c r="AO81" s="64">
        <f t="shared" si="33"/>
        <v>3.8885872898921565E-3</v>
      </c>
      <c r="AQ81" s="67"/>
    </row>
    <row r="82" spans="1:43">
      <c r="A82" s="64">
        <v>12.5</v>
      </c>
      <c r="B82" s="29">
        <v>0.19040000000000001</v>
      </c>
      <c r="C82" s="29">
        <v>0.17599999999999999</v>
      </c>
      <c r="D82" s="29">
        <v>0.193</v>
      </c>
      <c r="E82" s="64">
        <f t="shared" si="18"/>
        <v>0.18646666666666667</v>
      </c>
      <c r="F82" s="64">
        <f t="shared" si="19"/>
        <v>5.2868810381084966E-3</v>
      </c>
      <c r="G82" s="29">
        <v>1.7527999999999999</v>
      </c>
      <c r="H82" s="29">
        <v>1.7548999999999999</v>
      </c>
      <c r="I82" s="29">
        <v>1.7498</v>
      </c>
      <c r="J82" s="64">
        <f t="shared" si="20"/>
        <v>1.7525000000000002</v>
      </c>
      <c r="K82" s="64">
        <f t="shared" si="21"/>
        <v>1.4798648586948388E-3</v>
      </c>
      <c r="L82" s="29">
        <v>1.7673000000000001</v>
      </c>
      <c r="M82" s="29">
        <v>1.7413000000000001</v>
      </c>
      <c r="N82" s="29">
        <v>1.7736000000000001</v>
      </c>
      <c r="O82" s="64">
        <f t="shared" si="22"/>
        <v>1.7607333333333335</v>
      </c>
      <c r="P82" s="64">
        <f t="shared" si="23"/>
        <v>9.8853988847750172E-3</v>
      </c>
      <c r="Q82" s="29">
        <v>0.55600000000000005</v>
      </c>
      <c r="R82" s="29">
        <v>0.5625</v>
      </c>
      <c r="S82" s="29">
        <v>0.56320000000000003</v>
      </c>
      <c r="T82" s="64">
        <f t="shared" si="24"/>
        <v>0.56056666666666677</v>
      </c>
      <c r="U82" s="64">
        <f t="shared" si="25"/>
        <v>2.2922574995938826E-3</v>
      </c>
      <c r="V82" s="29">
        <v>1.8688</v>
      </c>
      <c r="W82" s="29">
        <v>1.7323999999999999</v>
      </c>
      <c r="X82" s="29">
        <v>1.7290000000000001</v>
      </c>
      <c r="Y82" s="64">
        <f t="shared" si="26"/>
        <v>1.7767333333333333</v>
      </c>
      <c r="Z82" s="64">
        <f t="shared" si="27"/>
        <v>4.6043795576723598E-2</v>
      </c>
      <c r="AA82" s="29">
        <v>1.3172999999999999</v>
      </c>
      <c r="AB82" s="29">
        <v>1.3658999999999999</v>
      </c>
      <c r="AC82" s="29">
        <v>1.3728</v>
      </c>
      <c r="AD82" s="64">
        <f t="shared" si="28"/>
        <v>1.3520000000000001</v>
      </c>
      <c r="AE82" s="64">
        <f t="shared" si="29"/>
        <v>1.7463962895059089E-2</v>
      </c>
      <c r="AF82" s="29">
        <v>0.80649999999999999</v>
      </c>
      <c r="AG82" s="29">
        <v>0.82440000000000002</v>
      </c>
      <c r="AH82" s="29">
        <v>0.80979999999999996</v>
      </c>
      <c r="AI82" s="64">
        <f t="shared" si="30"/>
        <v>0.81356666666666666</v>
      </c>
      <c r="AJ82" s="64">
        <f t="shared" si="31"/>
        <v>5.4997979760876602E-3</v>
      </c>
      <c r="AK82" s="29">
        <v>1.7025999999999999</v>
      </c>
      <c r="AL82" s="29">
        <v>1.6926000000000001</v>
      </c>
      <c r="AM82" s="29">
        <v>1.6867000000000001</v>
      </c>
      <c r="AN82" s="64">
        <f t="shared" si="32"/>
        <v>1.6939666666666666</v>
      </c>
      <c r="AO82" s="64">
        <f t="shared" si="33"/>
        <v>4.6405220012886344E-3</v>
      </c>
      <c r="AQ82" s="67"/>
    </row>
    <row r="83" spans="1:43">
      <c r="A83" s="64">
        <v>13</v>
      </c>
      <c r="B83" s="29">
        <v>0.19070000000000001</v>
      </c>
      <c r="C83" s="29">
        <v>0.17630000000000001</v>
      </c>
      <c r="D83" s="29">
        <v>0.1923</v>
      </c>
      <c r="E83" s="64">
        <f t="shared" si="18"/>
        <v>0.18643333333333334</v>
      </c>
      <c r="F83" s="64">
        <f t="shared" si="19"/>
        <v>5.0876757408903741E-3</v>
      </c>
      <c r="G83" s="65">
        <v>1.7592000000000001</v>
      </c>
      <c r="H83" s="65">
        <v>1.7637</v>
      </c>
      <c r="I83" s="65">
        <v>1.7653000000000001</v>
      </c>
      <c r="J83" s="64">
        <f t="shared" si="20"/>
        <v>1.7627333333333333</v>
      </c>
      <c r="K83" s="64">
        <f t="shared" si="21"/>
        <v>1.8260461233069725E-3</v>
      </c>
      <c r="L83" s="29">
        <v>1.7710999999999999</v>
      </c>
      <c r="M83" s="29">
        <v>1.7441</v>
      </c>
      <c r="N83" s="29">
        <v>1.7811999999999999</v>
      </c>
      <c r="O83" s="64">
        <f t="shared" si="22"/>
        <v>1.7654666666666667</v>
      </c>
      <c r="P83" s="64">
        <f t="shared" si="23"/>
        <v>1.1074043725958636E-2</v>
      </c>
      <c r="Q83" s="29">
        <v>0.55100000000000005</v>
      </c>
      <c r="R83" s="29">
        <v>0.5554</v>
      </c>
      <c r="S83" s="29">
        <v>0.55830000000000002</v>
      </c>
      <c r="T83" s="64">
        <f t="shared" si="24"/>
        <v>0.55490000000000006</v>
      </c>
      <c r="U83" s="64">
        <f t="shared" si="25"/>
        <v>2.122105872319592E-3</v>
      </c>
      <c r="V83" s="29">
        <v>1.8759999999999999</v>
      </c>
      <c r="W83" s="29">
        <v>1.7362</v>
      </c>
      <c r="X83" s="29">
        <v>1.7369000000000001</v>
      </c>
      <c r="Y83" s="64">
        <f t="shared" si="26"/>
        <v>1.7830333333333332</v>
      </c>
      <c r="Z83" s="64">
        <f t="shared" si="27"/>
        <v>4.6483772556787033E-2</v>
      </c>
      <c r="AA83" s="29">
        <v>1.3233999999999999</v>
      </c>
      <c r="AB83" s="29">
        <v>1.3588</v>
      </c>
      <c r="AC83" s="29">
        <v>1.3711</v>
      </c>
      <c r="AD83" s="64">
        <f t="shared" si="28"/>
        <v>1.3511</v>
      </c>
      <c r="AE83" s="64">
        <f t="shared" si="29"/>
        <v>1.429790194399167E-2</v>
      </c>
      <c r="AF83" s="29">
        <v>0.81399999999999995</v>
      </c>
      <c r="AG83" s="29">
        <v>0.83650000000000002</v>
      </c>
      <c r="AH83" s="29">
        <v>0.81879999999999997</v>
      </c>
      <c r="AI83" s="64">
        <f t="shared" si="30"/>
        <v>0.82310000000000005</v>
      </c>
      <c r="AJ83" s="64">
        <f t="shared" si="31"/>
        <v>6.8417833932389524E-3</v>
      </c>
      <c r="AK83" s="29">
        <v>1.696</v>
      </c>
      <c r="AL83" s="29">
        <v>1.6839</v>
      </c>
      <c r="AM83" s="29">
        <v>1.6805000000000001</v>
      </c>
      <c r="AN83" s="64">
        <f t="shared" si="32"/>
        <v>1.6868000000000001</v>
      </c>
      <c r="AO83" s="64">
        <f t="shared" si="33"/>
        <v>4.7035447625522831E-3</v>
      </c>
      <c r="AQ83" s="67"/>
    </row>
    <row r="84" spans="1:43">
      <c r="A84" s="64">
        <v>13.5</v>
      </c>
      <c r="B84" s="29">
        <v>0.19040000000000001</v>
      </c>
      <c r="C84" s="29">
        <v>0.17610000000000001</v>
      </c>
      <c r="D84" s="29">
        <v>0.19239999999999999</v>
      </c>
      <c r="E84" s="64">
        <f t="shared" si="18"/>
        <v>0.18630000000000002</v>
      </c>
      <c r="F84" s="64">
        <f t="shared" si="19"/>
        <v>5.1325757016661049E-3</v>
      </c>
      <c r="G84" s="65">
        <v>1.7669999999999999</v>
      </c>
      <c r="H84" s="65">
        <v>1.7717000000000001</v>
      </c>
      <c r="I84" s="65">
        <v>1.7650999999999999</v>
      </c>
      <c r="J84" s="64">
        <f t="shared" si="20"/>
        <v>1.7679333333333334</v>
      </c>
      <c r="K84" s="64">
        <f t="shared" si="21"/>
        <v>1.9615753306406504E-3</v>
      </c>
      <c r="L84" s="29">
        <v>1.7778</v>
      </c>
      <c r="M84" s="29">
        <v>1.7504</v>
      </c>
      <c r="N84" s="29">
        <v>1.7871999999999999</v>
      </c>
      <c r="O84" s="64">
        <f t="shared" si="22"/>
        <v>1.7718</v>
      </c>
      <c r="P84" s="64">
        <f t="shared" si="23"/>
        <v>1.1038719732529368E-2</v>
      </c>
      <c r="Q84" s="29">
        <v>0.5554</v>
      </c>
      <c r="R84" s="29">
        <v>0.55410000000000004</v>
      </c>
      <c r="S84" s="29">
        <v>0.55369999999999997</v>
      </c>
      <c r="T84" s="64">
        <f t="shared" si="24"/>
        <v>0.55440000000000011</v>
      </c>
      <c r="U84" s="64">
        <f t="shared" si="25"/>
        <v>5.1316014394469321E-4</v>
      </c>
      <c r="V84" s="29">
        <v>1.8968</v>
      </c>
      <c r="W84" s="29">
        <v>1.7406999999999999</v>
      </c>
      <c r="X84" s="29">
        <v>1.7445999999999999</v>
      </c>
      <c r="Y84" s="64">
        <f t="shared" si="26"/>
        <v>1.7940333333333334</v>
      </c>
      <c r="Z84" s="64">
        <f t="shared" si="27"/>
        <v>5.139566561923728E-2</v>
      </c>
      <c r="AA84" s="29">
        <v>1.3425</v>
      </c>
      <c r="AB84" s="29">
        <v>1.3634999999999999</v>
      </c>
      <c r="AC84" s="29">
        <v>1.3826000000000001</v>
      </c>
      <c r="AD84" s="64">
        <f t="shared" si="28"/>
        <v>1.3628666666666664</v>
      </c>
      <c r="AE84" s="64">
        <f t="shared" si="29"/>
        <v>1.1580203414064507E-2</v>
      </c>
      <c r="AF84" s="29">
        <v>0.8206</v>
      </c>
      <c r="AG84" s="29">
        <v>0.84830000000000005</v>
      </c>
      <c r="AH84" s="29">
        <v>0.82769999999999999</v>
      </c>
      <c r="AI84" s="64">
        <f t="shared" si="30"/>
        <v>0.83219999999999994</v>
      </c>
      <c r="AJ84" s="64">
        <f t="shared" si="31"/>
        <v>8.3068245035834033E-3</v>
      </c>
      <c r="AK84" s="29">
        <v>1.6906000000000001</v>
      </c>
      <c r="AL84" s="29">
        <v>1.6817</v>
      </c>
      <c r="AM84" s="29">
        <v>1.6748000000000001</v>
      </c>
      <c r="AN84" s="64">
        <f t="shared" si="32"/>
        <v>1.6823666666666668</v>
      </c>
      <c r="AO84" s="64">
        <f t="shared" si="33"/>
        <v>4.5732312913786205E-3</v>
      </c>
      <c r="AQ84" s="67"/>
    </row>
    <row r="85" spans="1:43">
      <c r="A85" s="64">
        <v>14</v>
      </c>
      <c r="B85" s="29">
        <v>0.19040000000000001</v>
      </c>
      <c r="C85" s="29">
        <v>0.17599999999999999</v>
      </c>
      <c r="D85" s="29">
        <v>0.19320000000000001</v>
      </c>
      <c r="E85" s="64">
        <f t="shared" si="18"/>
        <v>0.18653333333333333</v>
      </c>
      <c r="F85" s="64">
        <f t="shared" si="19"/>
        <v>5.3283309873834971E-3</v>
      </c>
      <c r="G85" s="65">
        <v>1.7746</v>
      </c>
      <c r="H85" s="65">
        <v>1.7784</v>
      </c>
      <c r="I85" s="65">
        <v>1.7743</v>
      </c>
      <c r="J85" s="64">
        <f t="shared" si="20"/>
        <v>1.7757666666666667</v>
      </c>
      <c r="K85" s="64">
        <f t="shared" si="21"/>
        <v>1.319511694192635E-3</v>
      </c>
      <c r="L85" s="29">
        <v>1.7843</v>
      </c>
      <c r="M85" s="29">
        <v>1.7588999999999999</v>
      </c>
      <c r="N85" s="29">
        <v>1.7935000000000001</v>
      </c>
      <c r="O85" s="64">
        <f t="shared" si="22"/>
        <v>1.7788999999999999</v>
      </c>
      <c r="P85" s="64">
        <f t="shared" si="23"/>
        <v>1.0346658075597859E-2</v>
      </c>
      <c r="Q85" s="29">
        <v>0.55859999999999999</v>
      </c>
      <c r="R85" s="29">
        <v>0.55589999999999995</v>
      </c>
      <c r="S85" s="29">
        <v>0.55469999999999997</v>
      </c>
      <c r="T85" s="64">
        <f t="shared" si="24"/>
        <v>0.55640000000000001</v>
      </c>
      <c r="U85" s="64">
        <f t="shared" si="25"/>
        <v>1.1532562594670859E-3</v>
      </c>
      <c r="V85" s="29">
        <v>1.7736000000000001</v>
      </c>
      <c r="W85" s="29">
        <v>1.7487999999999999</v>
      </c>
      <c r="X85" s="29">
        <v>1.7575000000000001</v>
      </c>
      <c r="Y85" s="64">
        <f t="shared" si="26"/>
        <v>1.7599666666666669</v>
      </c>
      <c r="Z85" s="64">
        <f t="shared" si="27"/>
        <v>7.2646021532114906E-3</v>
      </c>
      <c r="AA85" s="29">
        <v>1.3493999999999999</v>
      </c>
      <c r="AB85" s="29">
        <v>1.3474999999999999</v>
      </c>
      <c r="AC85" s="29">
        <v>1.375</v>
      </c>
      <c r="AD85" s="64">
        <f t="shared" si="28"/>
        <v>1.3572999999999997</v>
      </c>
      <c r="AE85" s="64">
        <f t="shared" si="29"/>
        <v>8.8669799443403374E-3</v>
      </c>
      <c r="AF85" s="29">
        <v>0.82620000000000005</v>
      </c>
      <c r="AG85" s="29">
        <v>0.85680000000000001</v>
      </c>
      <c r="AH85" s="29">
        <v>0.8347</v>
      </c>
      <c r="AI85" s="64">
        <f t="shared" si="30"/>
        <v>0.83923333333333339</v>
      </c>
      <c r="AJ85" s="64">
        <f t="shared" si="31"/>
        <v>9.1196369323442716E-3</v>
      </c>
      <c r="AK85" s="29">
        <v>1.6884999999999999</v>
      </c>
      <c r="AL85" s="29">
        <v>1.6748000000000001</v>
      </c>
      <c r="AM85" s="29">
        <v>1.6752</v>
      </c>
      <c r="AN85" s="64">
        <f t="shared" si="32"/>
        <v>1.6795</v>
      </c>
      <c r="AO85" s="64">
        <f t="shared" si="33"/>
        <v>4.5014812376964171E-3</v>
      </c>
      <c r="AQ85" s="67"/>
    </row>
    <row r="86" spans="1:43">
      <c r="A86" s="64">
        <v>14.5</v>
      </c>
      <c r="B86" s="29">
        <v>0.19040000000000001</v>
      </c>
      <c r="C86" s="29">
        <v>0.17599999999999999</v>
      </c>
      <c r="D86" s="29">
        <v>0.1923</v>
      </c>
      <c r="E86" s="64">
        <f t="shared" si="18"/>
        <v>0.18623333333333333</v>
      </c>
      <c r="F86" s="64">
        <f t="shared" si="19"/>
        <v>5.1459800923741601E-3</v>
      </c>
      <c r="G86" s="65">
        <v>1.7806</v>
      </c>
      <c r="H86" s="65">
        <v>1.7858000000000001</v>
      </c>
      <c r="I86" s="65">
        <v>1.7796000000000001</v>
      </c>
      <c r="J86" s="64">
        <f t="shared" si="20"/>
        <v>1.782</v>
      </c>
      <c r="K86" s="64">
        <f t="shared" si="21"/>
        <v>1.9218047073866179E-3</v>
      </c>
      <c r="L86" s="29">
        <v>1.7966</v>
      </c>
      <c r="M86" s="29">
        <v>1.7670999999999999</v>
      </c>
      <c r="N86" s="29">
        <v>1.7992999999999999</v>
      </c>
      <c r="O86" s="64">
        <f t="shared" si="22"/>
        <v>1.7876666666666665</v>
      </c>
      <c r="P86" s="64">
        <f t="shared" si="23"/>
        <v>1.0312829119327281E-2</v>
      </c>
      <c r="Q86" s="29">
        <v>0.56079999999999997</v>
      </c>
      <c r="R86" s="29">
        <v>0.55959999999999999</v>
      </c>
      <c r="S86" s="29">
        <v>0.55640000000000001</v>
      </c>
      <c r="T86" s="64">
        <f t="shared" si="24"/>
        <v>0.55893333333333339</v>
      </c>
      <c r="U86" s="64">
        <f t="shared" si="25"/>
        <v>1.3131810402394696E-3</v>
      </c>
      <c r="V86" s="29">
        <v>1.7783</v>
      </c>
      <c r="W86" s="29">
        <v>1.7584</v>
      </c>
      <c r="X86" s="29">
        <v>1.7657</v>
      </c>
      <c r="Y86" s="64">
        <f t="shared" si="26"/>
        <v>1.7674666666666665</v>
      </c>
      <c r="Z86" s="64">
        <f t="shared" si="27"/>
        <v>5.8121520206470146E-3</v>
      </c>
      <c r="AA86" s="29">
        <v>1.3432999999999999</v>
      </c>
      <c r="AB86" s="29">
        <v>1.3667</v>
      </c>
      <c r="AC86" s="29">
        <v>1.3657999999999999</v>
      </c>
      <c r="AD86" s="64">
        <f t="shared" si="28"/>
        <v>1.3586</v>
      </c>
      <c r="AE86" s="64">
        <f t="shared" si="29"/>
        <v>7.6544104933038539E-3</v>
      </c>
      <c r="AF86" s="29">
        <v>0.82909999999999995</v>
      </c>
      <c r="AG86" s="29">
        <v>0.86499999999999999</v>
      </c>
      <c r="AH86" s="29">
        <v>0.8387</v>
      </c>
      <c r="AI86" s="64">
        <f t="shared" si="30"/>
        <v>0.84426666666666661</v>
      </c>
      <c r="AJ86" s="64">
        <f t="shared" si="31"/>
        <v>1.0730693257090987E-2</v>
      </c>
      <c r="AK86" s="29">
        <v>1.6865000000000001</v>
      </c>
      <c r="AL86" s="29">
        <v>1.6761999999999999</v>
      </c>
      <c r="AM86" s="29">
        <v>1.6701999999999999</v>
      </c>
      <c r="AN86" s="64">
        <f t="shared" si="32"/>
        <v>1.6776333333333333</v>
      </c>
      <c r="AO86" s="64">
        <f t="shared" si="33"/>
        <v>4.7596685225386277E-3</v>
      </c>
      <c r="AQ86" s="67"/>
    </row>
    <row r="87" spans="1:43">
      <c r="A87" s="64">
        <v>15</v>
      </c>
      <c r="B87" s="29">
        <v>0.1903</v>
      </c>
      <c r="C87" s="29">
        <v>0.17610000000000001</v>
      </c>
      <c r="D87" s="29">
        <v>0.1923</v>
      </c>
      <c r="E87" s="64">
        <f t="shared" si="18"/>
        <v>0.18623333333333333</v>
      </c>
      <c r="F87" s="64">
        <f t="shared" si="19"/>
        <v>5.0994553086034997E-3</v>
      </c>
      <c r="G87" s="65">
        <v>1.7854000000000001</v>
      </c>
      <c r="H87" s="65">
        <v>1.7882</v>
      </c>
      <c r="I87" s="65">
        <v>1.7906</v>
      </c>
      <c r="J87" s="64">
        <f t="shared" si="20"/>
        <v>1.7880666666666667</v>
      </c>
      <c r="K87" s="64">
        <f t="shared" si="21"/>
        <v>1.502590355944582E-3</v>
      </c>
      <c r="L87" s="29">
        <v>1.7987</v>
      </c>
      <c r="M87" s="29">
        <v>1.7765</v>
      </c>
      <c r="N87" s="29">
        <v>1.8047</v>
      </c>
      <c r="O87" s="64">
        <f t="shared" si="22"/>
        <v>1.7932999999999997</v>
      </c>
      <c r="P87" s="64">
        <f t="shared" si="23"/>
        <v>8.5767126569566265E-3</v>
      </c>
      <c r="Q87" s="29">
        <v>0.55940000000000001</v>
      </c>
      <c r="R87" s="29">
        <v>0.56059999999999999</v>
      </c>
      <c r="S87" s="29">
        <v>0.55820000000000003</v>
      </c>
      <c r="T87" s="64">
        <f t="shared" si="24"/>
        <v>0.55940000000000001</v>
      </c>
      <c r="U87" s="64">
        <f t="shared" si="25"/>
        <v>6.9282032302753877E-4</v>
      </c>
      <c r="V87" s="29">
        <v>1.7828999999999999</v>
      </c>
      <c r="W87" s="29">
        <v>1.7603</v>
      </c>
      <c r="X87" s="29">
        <v>1.7619</v>
      </c>
      <c r="Y87" s="64">
        <f t="shared" si="26"/>
        <v>1.7683666666666664</v>
      </c>
      <c r="Z87" s="64">
        <f t="shared" si="27"/>
        <v>7.2813307696998255E-3</v>
      </c>
      <c r="AA87" s="29">
        <v>1.3515999999999999</v>
      </c>
      <c r="AB87" s="29">
        <v>1.3722000000000001</v>
      </c>
      <c r="AC87" s="29">
        <v>1.3803000000000001</v>
      </c>
      <c r="AD87" s="64">
        <f t="shared" si="28"/>
        <v>1.3680333333333332</v>
      </c>
      <c r="AE87" s="64">
        <f t="shared" si="29"/>
        <v>8.5428982851905744E-3</v>
      </c>
      <c r="AF87" s="29">
        <v>0.83099999999999996</v>
      </c>
      <c r="AG87" s="29">
        <v>0.87319999999999998</v>
      </c>
      <c r="AH87" s="29">
        <v>0.84489999999999998</v>
      </c>
      <c r="AI87" s="64">
        <f t="shared" si="30"/>
        <v>0.84970000000000001</v>
      </c>
      <c r="AJ87" s="64">
        <f t="shared" si="31"/>
        <v>1.2416252789522828E-2</v>
      </c>
      <c r="AK87" s="29">
        <v>1.6869000000000001</v>
      </c>
      <c r="AL87" s="29">
        <v>1.6711</v>
      </c>
      <c r="AM87" s="29">
        <v>1.6702999999999999</v>
      </c>
      <c r="AN87" s="64">
        <f t="shared" si="32"/>
        <v>1.6760999999999999</v>
      </c>
      <c r="AO87" s="64">
        <f t="shared" si="33"/>
        <v>5.4049360156558481E-3</v>
      </c>
      <c r="AQ87" s="67"/>
    </row>
    <row r="88" spans="1:43">
      <c r="A88" s="64">
        <v>15.5</v>
      </c>
      <c r="B88" s="29">
        <v>0.19009999999999999</v>
      </c>
      <c r="C88" s="29">
        <v>0.17580000000000001</v>
      </c>
      <c r="D88" s="29">
        <v>0.19220000000000001</v>
      </c>
      <c r="E88" s="64">
        <f t="shared" si="18"/>
        <v>0.18603333333333336</v>
      </c>
      <c r="F88" s="64">
        <f t="shared" si="19"/>
        <v>5.1524535687163401E-3</v>
      </c>
      <c r="G88" s="65">
        <v>1.7918000000000001</v>
      </c>
      <c r="H88" s="65">
        <v>1.7999000000000001</v>
      </c>
      <c r="I88" s="65">
        <v>1.7975000000000001</v>
      </c>
      <c r="J88" s="64">
        <f t="shared" si="20"/>
        <v>1.7964000000000002</v>
      </c>
      <c r="K88" s="64">
        <f t="shared" si="21"/>
        <v>2.4020824298928646E-3</v>
      </c>
      <c r="L88" s="29">
        <v>1.8011999999999999</v>
      </c>
      <c r="M88" s="29">
        <v>1.7791999999999999</v>
      </c>
      <c r="N88" s="29">
        <v>1.8107</v>
      </c>
      <c r="O88" s="64">
        <f t="shared" si="22"/>
        <v>1.7970333333333333</v>
      </c>
      <c r="P88" s="64">
        <f t="shared" si="23"/>
        <v>9.3288679794377091E-3</v>
      </c>
      <c r="Q88" s="29">
        <v>0.55489999999999995</v>
      </c>
      <c r="R88" s="29">
        <v>0.55969999999999998</v>
      </c>
      <c r="S88" s="29">
        <v>0.55979999999999996</v>
      </c>
      <c r="T88" s="64">
        <f t="shared" si="24"/>
        <v>0.55813333333333326</v>
      </c>
      <c r="U88" s="64">
        <f t="shared" si="25"/>
        <v>1.6169243780846609E-3</v>
      </c>
      <c r="V88" s="29">
        <v>1.7943</v>
      </c>
      <c r="W88" s="29">
        <v>1.7661</v>
      </c>
      <c r="X88" s="29">
        <v>1.7626999999999999</v>
      </c>
      <c r="Y88" s="64">
        <f t="shared" si="26"/>
        <v>1.7743666666666666</v>
      </c>
      <c r="Z88" s="64">
        <f t="shared" si="27"/>
        <v>1.0014877821410409E-2</v>
      </c>
      <c r="AA88" s="29">
        <v>1.37</v>
      </c>
      <c r="AB88" s="29">
        <v>1.3781000000000001</v>
      </c>
      <c r="AC88" s="29">
        <v>1.4137999999999999</v>
      </c>
      <c r="AD88" s="64">
        <f t="shared" si="28"/>
        <v>1.3873</v>
      </c>
      <c r="AE88" s="64">
        <f t="shared" si="29"/>
        <v>1.3454738942097635E-2</v>
      </c>
      <c r="AF88" s="29">
        <v>0.8357</v>
      </c>
      <c r="AG88" s="29">
        <v>0.88360000000000005</v>
      </c>
      <c r="AH88" s="29">
        <v>0.84889999999999999</v>
      </c>
      <c r="AI88" s="64">
        <f t="shared" si="30"/>
        <v>0.85606666666666664</v>
      </c>
      <c r="AJ88" s="64">
        <f t="shared" si="31"/>
        <v>1.4284295961338509E-2</v>
      </c>
      <c r="AK88" s="29">
        <v>1.681</v>
      </c>
      <c r="AL88" s="29">
        <v>1.6682999999999999</v>
      </c>
      <c r="AM88" s="29">
        <v>1.6675</v>
      </c>
      <c r="AN88" s="64">
        <f t="shared" si="32"/>
        <v>1.6722666666666666</v>
      </c>
      <c r="AO88" s="64">
        <f t="shared" si="33"/>
        <v>4.3727692725676051E-3</v>
      </c>
      <c r="AQ88" s="67"/>
    </row>
    <row r="89" spans="1:43">
      <c r="A89" s="64">
        <v>16</v>
      </c>
      <c r="B89" s="29">
        <v>0.1905</v>
      </c>
      <c r="C89" s="29">
        <v>0.17610000000000001</v>
      </c>
      <c r="D89" s="29">
        <v>0.1925</v>
      </c>
      <c r="E89" s="64">
        <f t="shared" ref="E89:E105" si="34">AVERAGE(B89:D89)</f>
        <v>0.18636666666666668</v>
      </c>
      <c r="F89" s="64">
        <f t="shared" ref="F89:F105" si="35">STDEV(B89:D89)/SQRT(COUNT(B89:D89))</f>
        <v>5.1656988340828044E-3</v>
      </c>
      <c r="G89" s="65">
        <v>1.7987</v>
      </c>
      <c r="H89" s="65">
        <v>1.8023</v>
      </c>
      <c r="I89" s="65">
        <v>1.8005</v>
      </c>
      <c r="J89" s="64">
        <f t="shared" si="20"/>
        <v>1.8005000000000002</v>
      </c>
      <c r="K89" s="64">
        <f t="shared" si="21"/>
        <v>1.0392304845413401E-3</v>
      </c>
      <c r="L89" s="29">
        <v>1.8113999999999999</v>
      </c>
      <c r="M89" s="29">
        <v>1.7827</v>
      </c>
      <c r="N89" s="29">
        <v>1.8191999999999999</v>
      </c>
      <c r="O89" s="64">
        <f t="shared" si="22"/>
        <v>1.8044333333333331</v>
      </c>
      <c r="P89" s="64">
        <f t="shared" si="23"/>
        <v>1.1097497215338432E-2</v>
      </c>
      <c r="Q89" s="29">
        <v>0.55059999999999998</v>
      </c>
      <c r="R89" s="29">
        <v>0.55700000000000005</v>
      </c>
      <c r="S89" s="29">
        <v>0.56000000000000005</v>
      </c>
      <c r="T89" s="64">
        <f t="shared" si="24"/>
        <v>0.55586666666666673</v>
      </c>
      <c r="U89" s="64">
        <f t="shared" si="25"/>
        <v>2.7720830515055956E-3</v>
      </c>
      <c r="V89" s="29">
        <v>1.8042</v>
      </c>
      <c r="W89" s="29">
        <v>1.7686999999999999</v>
      </c>
      <c r="X89" s="29">
        <v>1.7745</v>
      </c>
      <c r="Y89" s="64">
        <f t="shared" si="26"/>
        <v>1.7824666666666664</v>
      </c>
      <c r="Z89" s="64">
        <f t="shared" si="27"/>
        <v>1.0994897806609134E-2</v>
      </c>
      <c r="AA89" s="29">
        <v>1.3664000000000001</v>
      </c>
      <c r="AB89" s="29">
        <v>1.3837999999999999</v>
      </c>
      <c r="AC89" s="29">
        <v>1.4073</v>
      </c>
      <c r="AD89" s="64">
        <f t="shared" si="28"/>
        <v>1.3858333333333333</v>
      </c>
      <c r="AE89" s="64">
        <f t="shared" si="29"/>
        <v>1.1850503974280759E-2</v>
      </c>
      <c r="AF89" s="29">
        <v>0.8377</v>
      </c>
      <c r="AG89" s="29">
        <v>0.88380000000000003</v>
      </c>
      <c r="AH89" s="29">
        <v>0.85550000000000004</v>
      </c>
      <c r="AI89" s="64">
        <f t="shared" si="30"/>
        <v>0.85899999999999999</v>
      </c>
      <c r="AJ89" s="64">
        <f t="shared" si="31"/>
        <v>1.342249355869965E-2</v>
      </c>
      <c r="AK89" s="29">
        <v>1.68</v>
      </c>
      <c r="AL89" s="29">
        <v>1.6665000000000001</v>
      </c>
      <c r="AM89" s="29">
        <v>1.6649</v>
      </c>
      <c r="AN89" s="64">
        <f t="shared" si="32"/>
        <v>1.6704666666666668</v>
      </c>
      <c r="AO89" s="64">
        <f t="shared" si="33"/>
        <v>4.7889920071392932E-3</v>
      </c>
      <c r="AQ89" s="67"/>
    </row>
    <row r="90" spans="1:43">
      <c r="A90" s="64">
        <v>16.5</v>
      </c>
      <c r="B90" s="65">
        <v>0.19020000000000001</v>
      </c>
      <c r="C90" s="65">
        <v>0.17560000000000001</v>
      </c>
      <c r="D90" s="65">
        <v>0.192</v>
      </c>
      <c r="E90" s="64">
        <f t="shared" si="34"/>
        <v>0.18593333333333337</v>
      </c>
      <c r="F90" s="64">
        <f t="shared" si="35"/>
        <v>5.1927299606704417E-3</v>
      </c>
      <c r="G90" s="65">
        <v>1.8069</v>
      </c>
      <c r="H90" s="65">
        <v>1.8103</v>
      </c>
      <c r="I90" s="65">
        <v>1.8065</v>
      </c>
      <c r="J90" s="64">
        <f t="shared" si="20"/>
        <v>1.8079000000000001</v>
      </c>
      <c r="K90" s="64">
        <f t="shared" si="21"/>
        <v>1.2055427546683562E-3</v>
      </c>
      <c r="L90" s="65">
        <v>1.8151999999999999</v>
      </c>
      <c r="M90" s="65">
        <v>1.7857000000000001</v>
      </c>
      <c r="N90" s="65">
        <v>1.8201000000000001</v>
      </c>
      <c r="O90" s="64">
        <f t="shared" si="22"/>
        <v>1.8070000000000002</v>
      </c>
      <c r="P90" s="64">
        <f t="shared" si="23"/>
        <v>1.0743525181863394E-2</v>
      </c>
      <c r="Q90" s="65">
        <v>0.54410000000000003</v>
      </c>
      <c r="R90" s="65">
        <v>0.55310000000000004</v>
      </c>
      <c r="S90" s="65">
        <v>0.55820000000000003</v>
      </c>
      <c r="T90" s="64">
        <f t="shared" si="24"/>
        <v>0.55179999999999996</v>
      </c>
      <c r="U90" s="64">
        <f t="shared" si="25"/>
        <v>4.12189276910499E-3</v>
      </c>
      <c r="V90" s="65">
        <v>1.8136000000000001</v>
      </c>
      <c r="W90" s="29">
        <v>1.7754000000000001</v>
      </c>
      <c r="X90" s="29">
        <v>1.7841</v>
      </c>
      <c r="Y90" s="64">
        <f t="shared" si="26"/>
        <v>1.7910333333333337</v>
      </c>
      <c r="Z90" s="64">
        <f t="shared" si="27"/>
        <v>1.1559459810523648E-2</v>
      </c>
      <c r="AA90" s="29">
        <v>1.3723000000000001</v>
      </c>
      <c r="AB90" s="29">
        <v>1.4008</v>
      </c>
      <c r="AC90" s="29">
        <v>1.3959999999999999</v>
      </c>
      <c r="AD90" s="64">
        <f t="shared" si="28"/>
        <v>1.3897000000000002</v>
      </c>
      <c r="AE90" s="64">
        <f t="shared" si="29"/>
        <v>8.809653795694785E-3</v>
      </c>
      <c r="AF90" s="29">
        <v>0.83919999999999995</v>
      </c>
      <c r="AG90" s="29">
        <v>0.89149999999999996</v>
      </c>
      <c r="AH90" s="29">
        <v>0.85629999999999995</v>
      </c>
      <c r="AI90" s="64">
        <f t="shared" si="30"/>
        <v>0.86233333333333329</v>
      </c>
      <c r="AJ90" s="64">
        <f t="shared" si="31"/>
        <v>1.5396139487258202E-2</v>
      </c>
      <c r="AK90" s="29">
        <v>1.6811</v>
      </c>
      <c r="AL90" s="29">
        <v>1.667</v>
      </c>
      <c r="AM90" s="29">
        <v>1.6634</v>
      </c>
      <c r="AN90" s="64">
        <f t="shared" si="32"/>
        <v>1.6704999999999999</v>
      </c>
      <c r="AO90" s="64">
        <f t="shared" si="33"/>
        <v>5.4009258465563224E-3</v>
      </c>
      <c r="AQ90" s="67"/>
    </row>
    <row r="91" spans="1:43">
      <c r="A91" s="64">
        <v>17</v>
      </c>
      <c r="B91" s="65">
        <v>0.1903</v>
      </c>
      <c r="C91" s="65">
        <v>0.1757</v>
      </c>
      <c r="D91" s="65">
        <v>0.1923</v>
      </c>
      <c r="E91" s="64">
        <f t="shared" si="34"/>
        <v>0.18610000000000002</v>
      </c>
      <c r="F91" s="64">
        <f t="shared" si="35"/>
        <v>5.2319531088622492E-3</v>
      </c>
      <c r="G91" s="65">
        <v>1.8109999999999999</v>
      </c>
      <c r="H91" s="65">
        <v>1.8128</v>
      </c>
      <c r="I91" s="65">
        <v>1.8062</v>
      </c>
      <c r="J91" s="64">
        <f t="shared" si="20"/>
        <v>1.8099999999999998</v>
      </c>
      <c r="K91" s="64">
        <f t="shared" si="21"/>
        <v>1.9697715603591995E-3</v>
      </c>
      <c r="L91" s="65">
        <v>1.8191999999999999</v>
      </c>
      <c r="M91" s="65">
        <v>1.7944</v>
      </c>
      <c r="N91" s="65">
        <v>1.829</v>
      </c>
      <c r="O91" s="64">
        <f t="shared" si="22"/>
        <v>1.8141999999999998</v>
      </c>
      <c r="P91" s="64">
        <f t="shared" si="23"/>
        <v>1.0296277644534118E-2</v>
      </c>
      <c r="Q91" s="65">
        <v>0.53939999999999999</v>
      </c>
      <c r="R91" s="65">
        <v>0.54879999999999995</v>
      </c>
      <c r="S91" s="65">
        <v>0.55520000000000003</v>
      </c>
      <c r="T91" s="64">
        <f t="shared" si="24"/>
        <v>0.54780000000000006</v>
      </c>
      <c r="U91" s="64">
        <f t="shared" si="25"/>
        <v>4.5883911486852792E-3</v>
      </c>
      <c r="V91" s="65">
        <v>1.82</v>
      </c>
      <c r="W91" s="29">
        <v>1.786</v>
      </c>
      <c r="X91" s="29">
        <v>1.7895000000000001</v>
      </c>
      <c r="Y91" s="64">
        <f t="shared" si="26"/>
        <v>1.7985</v>
      </c>
      <c r="Z91" s="64">
        <f t="shared" si="27"/>
        <v>1.0797376224497014E-2</v>
      </c>
      <c r="AA91" s="29">
        <v>1.3796999999999999</v>
      </c>
      <c r="AB91" s="29">
        <v>1.3838999999999999</v>
      </c>
      <c r="AC91" s="29">
        <v>1.4188000000000001</v>
      </c>
      <c r="AD91" s="64">
        <f t="shared" si="28"/>
        <v>1.3941333333333332</v>
      </c>
      <c r="AE91" s="64">
        <f t="shared" si="29"/>
        <v>1.2392784639099975E-2</v>
      </c>
      <c r="AF91" s="29">
        <v>0.84140000000000004</v>
      </c>
      <c r="AG91" s="29">
        <v>0.89729999999999999</v>
      </c>
      <c r="AH91" s="29">
        <v>0.85829999999999995</v>
      </c>
      <c r="AI91" s="64">
        <f t="shared" si="30"/>
        <v>0.8656666666666667</v>
      </c>
      <c r="AJ91" s="64">
        <f t="shared" si="31"/>
        <v>1.6551972020813033E-2</v>
      </c>
      <c r="AK91" s="29">
        <v>1.6836</v>
      </c>
      <c r="AL91" s="29">
        <v>1.6626000000000001</v>
      </c>
      <c r="AM91" s="29">
        <v>1.6614</v>
      </c>
      <c r="AN91" s="64">
        <f t="shared" si="32"/>
        <v>1.6692</v>
      </c>
      <c r="AO91" s="64">
        <f t="shared" si="33"/>
        <v>7.2083285163760252E-3</v>
      </c>
      <c r="AQ91" s="67"/>
    </row>
    <row r="92" spans="1:43">
      <c r="A92" s="64">
        <v>17.5</v>
      </c>
      <c r="B92" s="65">
        <v>0.19040000000000001</v>
      </c>
      <c r="C92" s="65">
        <v>0.1759</v>
      </c>
      <c r="D92" s="65">
        <v>0.19220000000000001</v>
      </c>
      <c r="E92" s="64">
        <f t="shared" si="34"/>
        <v>0.18616666666666667</v>
      </c>
      <c r="F92" s="64">
        <f t="shared" si="35"/>
        <v>5.1595650118116693E-3</v>
      </c>
      <c r="G92" s="65">
        <v>1.8129999999999999</v>
      </c>
      <c r="H92" s="65">
        <v>1.8136000000000001</v>
      </c>
      <c r="I92" s="65">
        <v>1.8115000000000001</v>
      </c>
      <c r="J92" s="64">
        <f t="shared" si="20"/>
        <v>1.8127000000000002</v>
      </c>
      <c r="K92" s="64">
        <f t="shared" si="21"/>
        <v>6.244997998398244E-4</v>
      </c>
      <c r="L92" s="65">
        <v>1.8260000000000001</v>
      </c>
      <c r="M92" s="65">
        <v>1.7974000000000001</v>
      </c>
      <c r="N92" s="65">
        <v>1.8338000000000001</v>
      </c>
      <c r="O92" s="64">
        <f t="shared" si="22"/>
        <v>1.8190666666666668</v>
      </c>
      <c r="P92" s="64">
        <f t="shared" si="23"/>
        <v>1.1064859290163204E-2</v>
      </c>
      <c r="Q92" s="65">
        <v>0.53390000000000004</v>
      </c>
      <c r="R92" s="65">
        <v>0.54500000000000004</v>
      </c>
      <c r="S92" s="65">
        <v>0.5534</v>
      </c>
      <c r="T92" s="64">
        <f t="shared" si="24"/>
        <v>0.54409999999999992</v>
      </c>
      <c r="U92" s="64">
        <f t="shared" si="25"/>
        <v>5.6471231613981886E-3</v>
      </c>
      <c r="V92" s="65">
        <v>1.8264</v>
      </c>
      <c r="W92" s="29">
        <v>1.7963</v>
      </c>
      <c r="X92" s="29">
        <v>1.794</v>
      </c>
      <c r="Y92" s="64">
        <f t="shared" si="26"/>
        <v>1.8055666666666668</v>
      </c>
      <c r="Z92" s="64">
        <f t="shared" si="27"/>
        <v>1.0437805218424885E-2</v>
      </c>
      <c r="AA92" s="29">
        <v>1.3887</v>
      </c>
      <c r="AB92" s="29">
        <v>1.3976999999999999</v>
      </c>
      <c r="AC92" s="29">
        <v>1.4192</v>
      </c>
      <c r="AD92" s="64">
        <f t="shared" si="28"/>
        <v>1.4018666666666668</v>
      </c>
      <c r="AE92" s="64">
        <f t="shared" si="29"/>
        <v>9.0477130320933095E-3</v>
      </c>
      <c r="AF92" s="29">
        <v>0.84589999999999999</v>
      </c>
      <c r="AG92" s="29">
        <v>0.89859999999999995</v>
      </c>
      <c r="AH92" s="29">
        <v>0.86219999999999997</v>
      </c>
      <c r="AI92" s="64">
        <f t="shared" si="30"/>
        <v>0.86890000000000001</v>
      </c>
      <c r="AJ92" s="64">
        <f t="shared" si="31"/>
        <v>1.5577654936906681E-2</v>
      </c>
      <c r="AK92" s="29">
        <v>1.702</v>
      </c>
      <c r="AL92" s="29">
        <v>1.6642999999999999</v>
      </c>
      <c r="AM92" s="29">
        <v>1.6601999999999999</v>
      </c>
      <c r="AN92" s="64">
        <f t="shared" si="32"/>
        <v>1.6754999999999998</v>
      </c>
      <c r="AO92" s="64">
        <f t="shared" si="33"/>
        <v>1.3302756606558429E-2</v>
      </c>
      <c r="AQ92" s="67"/>
    </row>
    <row r="93" spans="1:43">
      <c r="A93" s="64">
        <v>18</v>
      </c>
      <c r="B93" s="65">
        <v>0.19009999999999999</v>
      </c>
      <c r="C93" s="65">
        <v>0.17560000000000001</v>
      </c>
      <c r="D93" s="65">
        <v>0.192</v>
      </c>
      <c r="E93" s="64">
        <f t="shared" si="34"/>
        <v>0.18590000000000004</v>
      </c>
      <c r="F93" s="64">
        <f t="shared" si="35"/>
        <v>5.1791247651831393E-3</v>
      </c>
      <c r="G93" s="65">
        <v>1.8159000000000001</v>
      </c>
      <c r="H93" s="65">
        <v>1.8149</v>
      </c>
      <c r="I93" s="65">
        <v>1.8158000000000001</v>
      </c>
      <c r="J93" s="64">
        <f t="shared" si="20"/>
        <v>1.8155333333333334</v>
      </c>
      <c r="K93" s="64">
        <f t="shared" si="21"/>
        <v>3.1797973380568725E-4</v>
      </c>
      <c r="L93" s="65">
        <v>1.8269</v>
      </c>
      <c r="M93" s="65">
        <v>1.8052999999999999</v>
      </c>
      <c r="N93" s="65">
        <v>1.8360000000000001</v>
      </c>
      <c r="O93" s="64">
        <f t="shared" si="22"/>
        <v>1.8227333333333335</v>
      </c>
      <c r="P93" s="64">
        <f t="shared" si="23"/>
        <v>9.1039063654626846E-3</v>
      </c>
      <c r="Q93" s="65">
        <v>0.52959999999999996</v>
      </c>
      <c r="R93" s="65">
        <v>0.54139999999999999</v>
      </c>
      <c r="S93" s="65">
        <v>0.55110000000000003</v>
      </c>
      <c r="T93" s="64">
        <f t="shared" si="24"/>
        <v>0.54070000000000007</v>
      </c>
      <c r="U93" s="64">
        <f t="shared" si="25"/>
        <v>6.2163762219908797E-3</v>
      </c>
      <c r="V93" s="65">
        <v>1.8361000000000001</v>
      </c>
      <c r="W93" s="29">
        <v>1.7981</v>
      </c>
      <c r="X93" s="29">
        <v>1.7990999999999999</v>
      </c>
      <c r="Y93" s="64">
        <f t="shared" si="26"/>
        <v>1.8110999999999999</v>
      </c>
      <c r="Z93" s="64">
        <f t="shared" si="27"/>
        <v>1.2503332889007398E-2</v>
      </c>
      <c r="AA93" s="29">
        <v>1.3934</v>
      </c>
      <c r="AB93" s="29">
        <v>1.3959999999999999</v>
      </c>
      <c r="AC93" s="29">
        <v>1.4105000000000001</v>
      </c>
      <c r="AD93" s="64">
        <f t="shared" si="28"/>
        <v>1.3999666666666666</v>
      </c>
      <c r="AE93" s="64">
        <f t="shared" si="29"/>
        <v>5.3198788624471147E-3</v>
      </c>
      <c r="AF93" s="29">
        <v>0.84489999999999998</v>
      </c>
      <c r="AG93" s="29">
        <v>0.90549999999999997</v>
      </c>
      <c r="AH93" s="29">
        <v>0.8649</v>
      </c>
      <c r="AI93" s="64">
        <f t="shared" si="30"/>
        <v>0.87176666666666669</v>
      </c>
      <c r="AJ93" s="64">
        <f t="shared" si="31"/>
        <v>1.7827444510579122E-2</v>
      </c>
      <c r="AK93" s="29">
        <v>1.7284999999999999</v>
      </c>
      <c r="AL93" s="29">
        <v>1.6702999999999999</v>
      </c>
      <c r="AM93" s="29">
        <v>1.6594</v>
      </c>
      <c r="AN93" s="64">
        <f t="shared" si="32"/>
        <v>1.6860666666666664</v>
      </c>
      <c r="AO93" s="64">
        <f t="shared" si="33"/>
        <v>2.1448724385794541E-2</v>
      </c>
      <c r="AQ93" s="67"/>
    </row>
    <row r="94" spans="1:43">
      <c r="A94" s="64">
        <v>18.5</v>
      </c>
      <c r="B94" s="65">
        <v>0.19</v>
      </c>
      <c r="C94" s="65">
        <v>0.17580000000000001</v>
      </c>
      <c r="D94" s="65">
        <v>0.1923</v>
      </c>
      <c r="E94" s="64">
        <f t="shared" si="34"/>
        <v>0.18603333333333336</v>
      </c>
      <c r="F94" s="64">
        <f t="shared" si="35"/>
        <v>5.1595650118116624E-3</v>
      </c>
      <c r="G94" s="65">
        <v>1.8128</v>
      </c>
      <c r="H94" s="65">
        <v>1.8186</v>
      </c>
      <c r="I94" s="65">
        <v>1.8179000000000001</v>
      </c>
      <c r="J94" s="64">
        <f t="shared" si="20"/>
        <v>1.8164333333333333</v>
      </c>
      <c r="K94" s="64">
        <f t="shared" si="21"/>
        <v>1.8278706494473788E-3</v>
      </c>
      <c r="L94" s="65">
        <v>1.8255999999999999</v>
      </c>
      <c r="M94" s="65">
        <v>1.8101</v>
      </c>
      <c r="N94" s="65">
        <v>1.8467</v>
      </c>
      <c r="O94" s="64">
        <f t="shared" si="22"/>
        <v>1.8274666666666668</v>
      </c>
      <c r="P94" s="64">
        <f t="shared" si="23"/>
        <v>1.0606654095948968E-2</v>
      </c>
      <c r="Q94" s="65">
        <v>0.52590000000000003</v>
      </c>
      <c r="R94" s="65">
        <v>0.53949999999999998</v>
      </c>
      <c r="S94" s="65">
        <v>0.54890000000000005</v>
      </c>
      <c r="T94" s="64">
        <f t="shared" si="24"/>
        <v>0.53810000000000002</v>
      </c>
      <c r="U94" s="64">
        <f t="shared" si="25"/>
        <v>6.676326335143706E-3</v>
      </c>
      <c r="V94" s="65">
        <v>1.8418000000000001</v>
      </c>
      <c r="W94" s="29">
        <v>1.7947</v>
      </c>
      <c r="X94" s="29">
        <v>1.7990999999999999</v>
      </c>
      <c r="Y94" s="64">
        <f t="shared" si="26"/>
        <v>1.8118666666666667</v>
      </c>
      <c r="Z94" s="64">
        <f t="shared" si="27"/>
        <v>1.5020467517505772E-2</v>
      </c>
      <c r="AA94" s="29">
        <v>1.3857999999999999</v>
      </c>
      <c r="AB94" s="29">
        <v>1.4001999999999999</v>
      </c>
      <c r="AC94" s="29">
        <v>1.4125000000000001</v>
      </c>
      <c r="AD94" s="64">
        <f t="shared" si="28"/>
        <v>1.3994999999999997</v>
      </c>
      <c r="AE94" s="64">
        <f t="shared" si="29"/>
        <v>7.7155686763841803E-3</v>
      </c>
      <c r="AF94" s="29">
        <v>0.84670000000000001</v>
      </c>
      <c r="AG94" s="29">
        <v>0.91049999999999998</v>
      </c>
      <c r="AH94" s="29">
        <v>0.86719999999999997</v>
      </c>
      <c r="AI94" s="64">
        <f t="shared" si="30"/>
        <v>0.87480000000000002</v>
      </c>
      <c r="AJ94" s="64">
        <f t="shared" si="31"/>
        <v>1.8805407023867713E-2</v>
      </c>
      <c r="AK94" s="29">
        <v>1.7502</v>
      </c>
      <c r="AL94" s="29">
        <v>1.7024999999999999</v>
      </c>
      <c r="AM94" s="29">
        <v>1.6741999999999999</v>
      </c>
      <c r="AN94" s="64">
        <f t="shared" si="32"/>
        <v>1.7089666666666667</v>
      </c>
      <c r="AO94" s="64">
        <f t="shared" si="33"/>
        <v>2.2176288638493566E-2</v>
      </c>
      <c r="AQ94" s="67"/>
    </row>
    <row r="95" spans="1:43">
      <c r="A95" s="64">
        <v>19</v>
      </c>
      <c r="B95" s="65">
        <v>0.19</v>
      </c>
      <c r="C95" s="65">
        <v>0.17560000000000001</v>
      </c>
      <c r="D95" s="65">
        <v>0.19209999999999999</v>
      </c>
      <c r="E95" s="64">
        <f t="shared" si="34"/>
        <v>0.18590000000000004</v>
      </c>
      <c r="F95" s="64">
        <f t="shared" si="35"/>
        <v>5.1855568649856664E-3</v>
      </c>
      <c r="G95" s="65">
        <v>1.8162</v>
      </c>
      <c r="H95" s="65">
        <v>1.8211999999999999</v>
      </c>
      <c r="I95" s="65">
        <v>1.8159000000000001</v>
      </c>
      <c r="J95" s="64">
        <f t="shared" si="20"/>
        <v>1.8177666666666668</v>
      </c>
      <c r="K95" s="64">
        <f t="shared" si="21"/>
        <v>1.7188497445804571E-3</v>
      </c>
      <c r="L95" s="65">
        <v>1.8384</v>
      </c>
      <c r="M95" s="65">
        <v>1.8096000000000001</v>
      </c>
      <c r="N95" s="65">
        <v>1.8444</v>
      </c>
      <c r="O95" s="64">
        <f t="shared" si="22"/>
        <v>1.8308</v>
      </c>
      <c r="P95" s="64">
        <f t="shared" si="23"/>
        <v>1.0740577265678022E-2</v>
      </c>
      <c r="Q95" s="65">
        <v>0.52349999999999997</v>
      </c>
      <c r="R95" s="65">
        <v>0.53990000000000005</v>
      </c>
      <c r="S95" s="65">
        <v>0.54759999999999998</v>
      </c>
      <c r="T95" s="64">
        <f t="shared" si="24"/>
        <v>0.53700000000000003</v>
      </c>
      <c r="U95" s="64">
        <f t="shared" si="25"/>
        <v>7.1065697304208211E-3</v>
      </c>
      <c r="V95" s="65">
        <v>1.8507</v>
      </c>
      <c r="W95" s="29">
        <v>1.7950999999999999</v>
      </c>
      <c r="X95" s="29">
        <v>1.8071999999999999</v>
      </c>
      <c r="Y95" s="64">
        <f t="shared" si="26"/>
        <v>1.8176666666666665</v>
      </c>
      <c r="Z95" s="64">
        <f t="shared" si="27"/>
        <v>1.6881975924373075E-2</v>
      </c>
      <c r="AA95" s="29">
        <v>1.3877999999999999</v>
      </c>
      <c r="AB95" s="29">
        <v>1.3976999999999999</v>
      </c>
      <c r="AC95" s="29">
        <v>1.4414</v>
      </c>
      <c r="AD95" s="64">
        <f t="shared" si="28"/>
        <v>1.4089666666666665</v>
      </c>
      <c r="AE95" s="64">
        <f t="shared" si="29"/>
        <v>1.6466565451780733E-2</v>
      </c>
      <c r="AF95" s="29">
        <v>0.84970000000000001</v>
      </c>
      <c r="AG95" s="29">
        <v>0.91459999999999997</v>
      </c>
      <c r="AH95" s="29">
        <v>0.86780000000000002</v>
      </c>
      <c r="AI95" s="64">
        <f t="shared" si="30"/>
        <v>0.87736666666666663</v>
      </c>
      <c r="AJ95" s="64">
        <f t="shared" si="31"/>
        <v>1.9336005562450343E-2</v>
      </c>
      <c r="AK95" s="29">
        <v>1.7554000000000001</v>
      </c>
      <c r="AL95" s="29">
        <v>1.7422</v>
      </c>
      <c r="AM95" s="29">
        <v>1.7204999999999999</v>
      </c>
      <c r="AN95" s="64">
        <f t="shared" si="32"/>
        <v>1.7393666666666665</v>
      </c>
      <c r="AO95" s="64">
        <f t="shared" si="33"/>
        <v>1.0173877224430156E-2</v>
      </c>
      <c r="AQ95" s="67"/>
    </row>
    <row r="96" spans="1:43">
      <c r="A96" s="64">
        <v>19.5</v>
      </c>
      <c r="B96" s="65">
        <v>0.19020000000000001</v>
      </c>
      <c r="C96" s="65">
        <v>0.17519999999999999</v>
      </c>
      <c r="D96" s="65">
        <v>0.19170000000000001</v>
      </c>
      <c r="E96" s="64">
        <f t="shared" si="34"/>
        <v>0.1857</v>
      </c>
      <c r="F96" s="64">
        <f t="shared" si="35"/>
        <v>5.2678268764263748E-3</v>
      </c>
      <c r="G96" s="65">
        <v>1.8179000000000001</v>
      </c>
      <c r="H96" s="65">
        <v>1.8144</v>
      </c>
      <c r="I96" s="65">
        <v>1.8143</v>
      </c>
      <c r="J96" s="64">
        <f t="shared" si="20"/>
        <v>1.8155333333333334</v>
      </c>
      <c r="K96" s="64">
        <f t="shared" si="21"/>
        <v>1.1836853936376644E-3</v>
      </c>
      <c r="L96" s="65">
        <v>1.8387</v>
      </c>
      <c r="M96" s="65">
        <v>1.8109999999999999</v>
      </c>
      <c r="N96" s="65">
        <v>1.8496999999999999</v>
      </c>
      <c r="O96" s="64">
        <f t="shared" si="22"/>
        <v>1.8331333333333333</v>
      </c>
      <c r="P96" s="64">
        <f t="shared" si="23"/>
        <v>1.1513229105878349E-2</v>
      </c>
      <c r="Q96" s="65">
        <v>0.52170000000000005</v>
      </c>
      <c r="R96" s="65">
        <v>0.53890000000000005</v>
      </c>
      <c r="S96" s="65">
        <v>0.54669999999999996</v>
      </c>
      <c r="T96" s="64">
        <f t="shared" si="24"/>
        <v>0.53576666666666661</v>
      </c>
      <c r="U96" s="64">
        <f t="shared" si="25"/>
        <v>7.3849697208436442E-3</v>
      </c>
      <c r="V96" s="65">
        <v>1.8655999999999999</v>
      </c>
      <c r="W96" s="29">
        <v>1.8043</v>
      </c>
      <c r="X96" s="29">
        <v>1.8145</v>
      </c>
      <c r="Y96" s="64">
        <f t="shared" si="26"/>
        <v>1.8281333333333334</v>
      </c>
      <c r="Z96" s="64">
        <f t="shared" si="27"/>
        <v>1.896332718110872E-2</v>
      </c>
      <c r="AA96" s="29">
        <v>1.3765000000000001</v>
      </c>
      <c r="AB96" s="29">
        <v>1.4033</v>
      </c>
      <c r="AC96" s="29">
        <v>1.4390000000000001</v>
      </c>
      <c r="AD96" s="64">
        <f t="shared" si="28"/>
        <v>1.4062666666666666</v>
      </c>
      <c r="AE96" s="64">
        <f t="shared" si="29"/>
        <v>1.8103069107505258E-2</v>
      </c>
      <c r="AF96" s="29">
        <v>0.85109999999999997</v>
      </c>
      <c r="AG96" s="29">
        <v>0.9133</v>
      </c>
      <c r="AH96" s="29">
        <v>0.86899999999999999</v>
      </c>
      <c r="AI96" s="64">
        <f t="shared" si="30"/>
        <v>0.87780000000000002</v>
      </c>
      <c r="AJ96" s="64">
        <f t="shared" si="31"/>
        <v>1.8486842167696832E-2</v>
      </c>
      <c r="AK96" s="29">
        <v>1.7652000000000001</v>
      </c>
      <c r="AL96" s="29">
        <v>1.7578</v>
      </c>
      <c r="AM96" s="29">
        <v>1.7542</v>
      </c>
      <c r="AN96" s="64">
        <f t="shared" si="32"/>
        <v>1.7590666666666668</v>
      </c>
      <c r="AO96" s="64">
        <f t="shared" si="33"/>
        <v>3.2379691852216061E-3</v>
      </c>
      <c r="AQ96" s="67"/>
    </row>
    <row r="97" spans="1:43">
      <c r="A97" s="64">
        <v>20</v>
      </c>
      <c r="B97" s="65">
        <v>0.1898</v>
      </c>
      <c r="C97" s="65">
        <v>0.17560000000000001</v>
      </c>
      <c r="D97" s="65">
        <v>0.1923</v>
      </c>
      <c r="E97" s="64">
        <f t="shared" si="34"/>
        <v>0.18589999999999998</v>
      </c>
      <c r="F97" s="64">
        <f t="shared" si="35"/>
        <v>5.2003205029433818E-3</v>
      </c>
      <c r="G97" s="65">
        <v>1.8169999999999999</v>
      </c>
      <c r="H97" s="65">
        <v>1.819</v>
      </c>
      <c r="I97" s="65">
        <v>1.8109</v>
      </c>
      <c r="J97" s="64">
        <f t="shared" si="20"/>
        <v>1.8156333333333334</v>
      </c>
      <c r="K97" s="64">
        <f t="shared" si="21"/>
        <v>2.4360715187457939E-3</v>
      </c>
      <c r="L97" s="65">
        <v>1.8351999999999999</v>
      </c>
      <c r="M97" s="65">
        <v>1.8164</v>
      </c>
      <c r="N97" s="65">
        <v>1.8484</v>
      </c>
      <c r="O97" s="64">
        <f t="shared" si="22"/>
        <v>1.8333333333333333</v>
      </c>
      <c r="P97" s="64">
        <f t="shared" si="23"/>
        <v>9.2846348578953034E-3</v>
      </c>
      <c r="Q97" s="65">
        <v>0.52110000000000001</v>
      </c>
      <c r="R97" s="65">
        <v>0.5393</v>
      </c>
      <c r="S97" s="65">
        <v>0.54620000000000002</v>
      </c>
      <c r="T97" s="64">
        <f t="shared" si="24"/>
        <v>0.53553333333333331</v>
      </c>
      <c r="U97" s="64">
        <f t="shared" si="25"/>
        <v>7.4865063799998063E-3</v>
      </c>
      <c r="V97" s="65">
        <v>1.8723000000000001</v>
      </c>
      <c r="W97" s="29">
        <v>1.8049999999999999</v>
      </c>
      <c r="X97" s="29">
        <v>1.8107</v>
      </c>
      <c r="Y97" s="64">
        <f t="shared" si="26"/>
        <v>1.8293333333333333</v>
      </c>
      <c r="Z97" s="64">
        <f t="shared" si="27"/>
        <v>2.1546255152836025E-2</v>
      </c>
      <c r="AA97" s="29">
        <v>1.4033</v>
      </c>
      <c r="AB97" s="29">
        <v>1.4016999999999999</v>
      </c>
      <c r="AC97" s="29">
        <v>1.4412</v>
      </c>
      <c r="AD97" s="64">
        <f t="shared" si="28"/>
        <v>1.4154</v>
      </c>
      <c r="AE97" s="64">
        <f t="shared" si="29"/>
        <v>1.2908266085471508E-2</v>
      </c>
      <c r="AF97" s="29">
        <v>0.8538</v>
      </c>
      <c r="AG97" s="29">
        <v>0.92400000000000004</v>
      </c>
      <c r="AH97" s="29">
        <v>0.86880000000000002</v>
      </c>
      <c r="AI97" s="64">
        <f t="shared" si="30"/>
        <v>0.8822000000000001</v>
      </c>
      <c r="AJ97" s="64">
        <f t="shared" si="31"/>
        <v>2.134385157369683E-2</v>
      </c>
      <c r="AK97" s="29">
        <v>1.7644</v>
      </c>
      <c r="AL97" s="29">
        <v>1.7662</v>
      </c>
      <c r="AM97" s="29">
        <v>1.7665999999999999</v>
      </c>
      <c r="AN97" s="64">
        <f t="shared" si="32"/>
        <v>1.7657333333333334</v>
      </c>
      <c r="AO97" s="64">
        <f t="shared" si="33"/>
        <v>6.7659277100614646E-4</v>
      </c>
      <c r="AQ97" s="67"/>
    </row>
    <row r="98" spans="1:43">
      <c r="A98" s="64">
        <v>20.5</v>
      </c>
      <c r="B98" s="65">
        <v>0.19</v>
      </c>
      <c r="C98" s="65">
        <v>0.1757</v>
      </c>
      <c r="D98" s="65">
        <v>0.19220000000000001</v>
      </c>
      <c r="E98" s="64">
        <f t="shared" si="34"/>
        <v>0.1859666666666667</v>
      </c>
      <c r="F98" s="64">
        <f t="shared" si="35"/>
        <v>5.1724698592108282E-3</v>
      </c>
      <c r="G98" s="65">
        <v>1.8154999999999999</v>
      </c>
      <c r="H98" s="65">
        <v>1.8188</v>
      </c>
      <c r="I98" s="65">
        <v>1.8134999999999999</v>
      </c>
      <c r="J98" s="64">
        <f t="shared" si="20"/>
        <v>1.815933333333333</v>
      </c>
      <c r="K98" s="64">
        <f t="shared" si="21"/>
        <v>1.5452435981999266E-3</v>
      </c>
      <c r="L98" s="65">
        <v>1.8373999999999999</v>
      </c>
      <c r="M98" s="65">
        <v>1.8193999999999999</v>
      </c>
      <c r="N98" s="65">
        <v>1.8544</v>
      </c>
      <c r="O98" s="64">
        <f t="shared" si="22"/>
        <v>1.8370666666666666</v>
      </c>
      <c r="P98" s="64">
        <f t="shared" si="23"/>
        <v>1.0105004260816119E-2</v>
      </c>
      <c r="Q98" s="65">
        <v>0.52259999999999995</v>
      </c>
      <c r="R98" s="65">
        <v>0.53869999999999996</v>
      </c>
      <c r="S98" s="65">
        <v>0.54549999999999998</v>
      </c>
      <c r="T98" s="64">
        <f t="shared" si="24"/>
        <v>0.53559999999999997</v>
      </c>
      <c r="U98" s="64">
        <f t="shared" si="25"/>
        <v>6.7899435441933871E-3</v>
      </c>
      <c r="V98" s="65">
        <v>1.8752</v>
      </c>
      <c r="W98" s="29">
        <v>1.8116000000000001</v>
      </c>
      <c r="X98" s="29">
        <v>1.8170999999999999</v>
      </c>
      <c r="Y98" s="64">
        <f t="shared" si="26"/>
        <v>1.8346333333333333</v>
      </c>
      <c r="Z98" s="64">
        <f t="shared" si="27"/>
        <v>2.0345378945707641E-2</v>
      </c>
      <c r="AA98" s="29">
        <v>1.4069</v>
      </c>
      <c r="AB98" s="29">
        <v>1.4112</v>
      </c>
      <c r="AC98" s="29">
        <v>1.4486000000000001</v>
      </c>
      <c r="AD98" s="64">
        <f t="shared" si="28"/>
        <v>1.4222333333333335</v>
      </c>
      <c r="AE98" s="64">
        <f t="shared" si="29"/>
        <v>1.3241643066897396E-2</v>
      </c>
      <c r="AF98" s="29">
        <v>0.85609999999999997</v>
      </c>
      <c r="AG98" s="29">
        <v>0.92849999999999999</v>
      </c>
      <c r="AH98" s="29">
        <v>0.87070000000000003</v>
      </c>
      <c r="AI98" s="64">
        <f t="shared" si="30"/>
        <v>0.8851</v>
      </c>
      <c r="AJ98" s="64">
        <f t="shared" si="31"/>
        <v>2.2105504593501898E-2</v>
      </c>
      <c r="AK98" s="29">
        <v>1.7675000000000001</v>
      </c>
      <c r="AL98" s="29">
        <v>1.7693000000000001</v>
      </c>
      <c r="AM98" s="29">
        <v>1.7759</v>
      </c>
      <c r="AN98" s="64">
        <f t="shared" si="32"/>
        <v>1.7709000000000001</v>
      </c>
      <c r="AO98" s="64">
        <f t="shared" si="33"/>
        <v>2.5534290669607263E-3</v>
      </c>
      <c r="AQ98" s="67"/>
    </row>
    <row r="99" spans="1:43">
      <c r="A99" s="64">
        <v>21</v>
      </c>
      <c r="B99" s="65">
        <v>0.1895</v>
      </c>
      <c r="C99" s="65">
        <v>0.1754</v>
      </c>
      <c r="D99" s="65">
        <v>0.192</v>
      </c>
      <c r="E99" s="64">
        <f t="shared" si="34"/>
        <v>0.18563333333333332</v>
      </c>
      <c r="F99" s="64">
        <f t="shared" si="35"/>
        <v>5.1673117876813975E-3</v>
      </c>
      <c r="G99" s="65">
        <v>1.8097000000000001</v>
      </c>
      <c r="H99" s="65">
        <v>1.8162</v>
      </c>
      <c r="I99" s="65">
        <v>1.8099000000000001</v>
      </c>
      <c r="J99" s="64">
        <f t="shared" si="20"/>
        <v>1.8119333333333334</v>
      </c>
      <c r="K99" s="64">
        <f t="shared" si="21"/>
        <v>2.1341144403345357E-3</v>
      </c>
      <c r="L99" s="65">
        <v>1.8467</v>
      </c>
      <c r="M99" s="65">
        <v>1.8176000000000001</v>
      </c>
      <c r="N99" s="65">
        <v>1.8508</v>
      </c>
      <c r="O99" s="64">
        <f t="shared" si="22"/>
        <v>1.8383666666666667</v>
      </c>
      <c r="P99" s="64">
        <f t="shared" si="23"/>
        <v>1.0450571488892066E-2</v>
      </c>
      <c r="Q99" s="65">
        <v>0.52390000000000003</v>
      </c>
      <c r="R99" s="65">
        <v>0.53759999999999997</v>
      </c>
      <c r="S99" s="65">
        <v>0.54169999999999996</v>
      </c>
      <c r="T99" s="64">
        <f t="shared" si="24"/>
        <v>0.5344000000000001</v>
      </c>
      <c r="U99" s="64">
        <f t="shared" si="25"/>
        <v>5.381759315812357E-3</v>
      </c>
      <c r="V99" s="65">
        <v>1.8897999999999999</v>
      </c>
      <c r="W99" s="29">
        <v>1.8194999999999999</v>
      </c>
      <c r="X99" s="29">
        <v>1.8168</v>
      </c>
      <c r="Y99" s="64">
        <f t="shared" si="26"/>
        <v>1.8420333333333332</v>
      </c>
      <c r="Z99" s="64">
        <f t="shared" si="27"/>
        <v>2.3896048022865855E-2</v>
      </c>
      <c r="AA99" s="29">
        <v>1.4076</v>
      </c>
      <c r="AB99" s="29">
        <v>1.4113</v>
      </c>
      <c r="AC99" s="29">
        <v>1.4581999999999999</v>
      </c>
      <c r="AD99" s="64">
        <f t="shared" si="28"/>
        <v>1.4257</v>
      </c>
      <c r="AE99" s="64">
        <f t="shared" si="29"/>
        <v>1.6285064732242636E-2</v>
      </c>
      <c r="AF99" s="29">
        <v>0.85929999999999995</v>
      </c>
      <c r="AG99" s="29">
        <v>0.93089999999999995</v>
      </c>
      <c r="AH99" s="29">
        <v>0.872</v>
      </c>
      <c r="AI99" s="64">
        <f t="shared" si="30"/>
        <v>0.88739999999999997</v>
      </c>
      <c r="AJ99" s="64">
        <f t="shared" si="31"/>
        <v>2.2056820562658917E-2</v>
      </c>
      <c r="AK99" s="29">
        <v>1.7692000000000001</v>
      </c>
      <c r="AL99" s="29">
        <v>1.7689999999999999</v>
      </c>
      <c r="AM99" s="29">
        <v>1.7757000000000001</v>
      </c>
      <c r="AN99" s="64">
        <f t="shared" si="32"/>
        <v>1.7713000000000001</v>
      </c>
      <c r="AO99" s="64">
        <f t="shared" si="33"/>
        <v>2.2007574453658937E-3</v>
      </c>
      <c r="AQ99" s="67"/>
    </row>
    <row r="100" spans="1:43">
      <c r="A100" s="64">
        <v>21.5</v>
      </c>
      <c r="B100" s="65">
        <v>0.18990000000000001</v>
      </c>
      <c r="C100" s="65">
        <v>0.17599999999999999</v>
      </c>
      <c r="D100" s="65">
        <v>0.19189999999999999</v>
      </c>
      <c r="E100" s="64">
        <f t="shared" si="34"/>
        <v>0.18593333333333331</v>
      </c>
      <c r="F100" s="64">
        <f t="shared" si="35"/>
        <v>5.0001111098765729E-3</v>
      </c>
      <c r="G100" s="65">
        <v>1.8087</v>
      </c>
      <c r="H100" s="65">
        <v>1.8160000000000001</v>
      </c>
      <c r="I100" s="65">
        <v>1.8128</v>
      </c>
      <c r="J100" s="64">
        <f t="shared" si="20"/>
        <v>1.8125</v>
      </c>
      <c r="K100" s="64">
        <f t="shared" si="21"/>
        <v>2.1126602503321332E-3</v>
      </c>
      <c r="L100" s="65">
        <v>1.8496999999999999</v>
      </c>
      <c r="M100" s="65">
        <v>1.8199000000000001</v>
      </c>
      <c r="N100" s="65">
        <v>1.8587</v>
      </c>
      <c r="O100" s="64">
        <f t="shared" si="22"/>
        <v>1.8427666666666667</v>
      </c>
      <c r="P100" s="64">
        <f t="shared" si="23"/>
        <v>1.1724807508488592E-2</v>
      </c>
      <c r="Q100" s="65">
        <v>0.52400000000000002</v>
      </c>
      <c r="R100" s="65">
        <v>0.53639999999999999</v>
      </c>
      <c r="S100" s="65">
        <v>0.53879999999999995</v>
      </c>
      <c r="T100" s="64">
        <f t="shared" si="24"/>
        <v>0.53306666666666669</v>
      </c>
      <c r="U100" s="64">
        <f t="shared" si="25"/>
        <v>4.585968939178604E-3</v>
      </c>
      <c r="V100" s="65">
        <v>1.8976</v>
      </c>
      <c r="W100" s="29">
        <v>1.8158000000000001</v>
      </c>
      <c r="X100" s="29">
        <v>1.8228</v>
      </c>
      <c r="Y100" s="64">
        <f t="shared" si="26"/>
        <v>1.8453999999999999</v>
      </c>
      <c r="Z100" s="64">
        <f t="shared" si="27"/>
        <v>2.6178107902087425E-2</v>
      </c>
      <c r="AA100" s="29">
        <v>1.3982000000000001</v>
      </c>
      <c r="AB100" s="29">
        <v>1.4016999999999999</v>
      </c>
      <c r="AC100" s="29">
        <v>1.4525999999999999</v>
      </c>
      <c r="AD100" s="64">
        <f t="shared" si="28"/>
        <v>1.4174999999999998</v>
      </c>
      <c r="AE100" s="64">
        <f t="shared" si="29"/>
        <v>1.7579059512196085E-2</v>
      </c>
      <c r="AF100" s="29">
        <v>0.86270000000000002</v>
      </c>
      <c r="AG100" s="29">
        <v>0.93959999999999999</v>
      </c>
      <c r="AH100" s="29">
        <v>0.87209999999999999</v>
      </c>
      <c r="AI100" s="64">
        <f t="shared" si="30"/>
        <v>0.89146666666666663</v>
      </c>
      <c r="AJ100" s="64">
        <f t="shared" si="31"/>
        <v>2.4219161376434518E-2</v>
      </c>
      <c r="AK100" s="29">
        <v>1.7716000000000001</v>
      </c>
      <c r="AL100" s="29">
        <v>1.7728999999999999</v>
      </c>
      <c r="AM100" s="29">
        <v>1.7801</v>
      </c>
      <c r="AN100" s="64">
        <f t="shared" si="32"/>
        <v>1.7748666666666668</v>
      </c>
      <c r="AO100" s="64">
        <f t="shared" si="33"/>
        <v>2.6434405190542474E-3</v>
      </c>
      <c r="AQ100" s="67"/>
    </row>
    <row r="101" spans="1:43">
      <c r="A101" s="64">
        <v>22</v>
      </c>
      <c r="B101" s="65">
        <v>0.19</v>
      </c>
      <c r="C101" s="65">
        <v>0.17549999999999999</v>
      </c>
      <c r="D101" s="65">
        <v>0.19220000000000001</v>
      </c>
      <c r="E101" s="64">
        <f t="shared" si="34"/>
        <v>0.18589999999999998</v>
      </c>
      <c r="F101" s="64">
        <f t="shared" si="35"/>
        <v>5.2386384999667038E-3</v>
      </c>
      <c r="G101" s="65">
        <v>1.8130999999999999</v>
      </c>
      <c r="H101" s="65">
        <v>1.8134999999999999</v>
      </c>
      <c r="I101" s="65">
        <v>1.8048999999999999</v>
      </c>
      <c r="J101" s="64">
        <f t="shared" si="20"/>
        <v>1.8105</v>
      </c>
      <c r="K101" s="64">
        <f t="shared" si="21"/>
        <v>2.8023799409311475E-3</v>
      </c>
      <c r="L101" s="65">
        <v>1.8473999999999999</v>
      </c>
      <c r="M101" s="65">
        <v>1.8260000000000001</v>
      </c>
      <c r="N101" s="65">
        <v>1.8627</v>
      </c>
      <c r="O101" s="64">
        <f t="shared" si="22"/>
        <v>1.8453666666666668</v>
      </c>
      <c r="P101" s="64">
        <f t="shared" si="23"/>
        <v>1.0643046765115903E-2</v>
      </c>
      <c r="Q101" s="65">
        <v>0.52569999999999995</v>
      </c>
      <c r="R101" s="65">
        <v>0.53590000000000004</v>
      </c>
      <c r="S101" s="65">
        <v>0.53600000000000003</v>
      </c>
      <c r="T101" s="64">
        <f t="shared" si="24"/>
        <v>0.5325333333333333</v>
      </c>
      <c r="U101" s="64">
        <f t="shared" si="25"/>
        <v>3.4167886157098824E-3</v>
      </c>
      <c r="V101" s="65">
        <v>1.9011</v>
      </c>
      <c r="W101" s="29">
        <v>1.8263</v>
      </c>
      <c r="X101" s="29">
        <v>1.8274999999999999</v>
      </c>
      <c r="Y101" s="64">
        <f t="shared" si="26"/>
        <v>1.8516333333333332</v>
      </c>
      <c r="Z101" s="64">
        <f t="shared" si="27"/>
        <v>2.4735759090389331E-2</v>
      </c>
      <c r="AA101" s="29">
        <v>1.3976</v>
      </c>
      <c r="AB101" s="29">
        <v>1.4020999999999999</v>
      </c>
      <c r="AC101" s="29">
        <v>1.4732000000000001</v>
      </c>
      <c r="AD101" s="64">
        <f t="shared" si="28"/>
        <v>1.4242999999999999</v>
      </c>
      <c r="AE101" s="64">
        <f t="shared" si="29"/>
        <v>2.4484484883288891E-2</v>
      </c>
      <c r="AF101" s="29">
        <v>0.86680000000000001</v>
      </c>
      <c r="AG101" s="29">
        <v>0.94710000000000005</v>
      </c>
      <c r="AH101" s="29">
        <v>0.874</v>
      </c>
      <c r="AI101" s="64">
        <f t="shared" si="30"/>
        <v>0.89596666666666669</v>
      </c>
      <c r="AJ101" s="64">
        <f t="shared" si="31"/>
        <v>2.5651012542284666E-2</v>
      </c>
      <c r="AK101" s="29">
        <v>1.7656000000000001</v>
      </c>
      <c r="AL101" s="29">
        <v>1.7682</v>
      </c>
      <c r="AM101" s="29">
        <v>1.7746999999999999</v>
      </c>
      <c r="AN101" s="64">
        <f t="shared" si="32"/>
        <v>1.7695000000000001</v>
      </c>
      <c r="AO101" s="64">
        <f t="shared" si="33"/>
        <v>2.7061657993059417E-3</v>
      </c>
      <c r="AQ101" s="67"/>
    </row>
    <row r="102" spans="1:43">
      <c r="A102" s="64">
        <v>22.5</v>
      </c>
      <c r="B102" s="65">
        <v>0.1898</v>
      </c>
      <c r="C102" s="65">
        <v>0.17530000000000001</v>
      </c>
      <c r="D102" s="65">
        <v>0.192</v>
      </c>
      <c r="E102" s="64">
        <f t="shared" si="34"/>
        <v>0.18569999999999998</v>
      </c>
      <c r="F102" s="64">
        <f t="shared" si="35"/>
        <v>5.2386384999666951E-3</v>
      </c>
      <c r="G102" s="65">
        <v>1.8045</v>
      </c>
      <c r="H102" s="65">
        <v>1.8105</v>
      </c>
      <c r="I102" s="65">
        <v>1.8070999999999999</v>
      </c>
      <c r="J102" s="64">
        <f t="shared" si="20"/>
        <v>1.8073666666666668</v>
      </c>
      <c r="K102" s="64">
        <f t="shared" si="21"/>
        <v>1.7371752294393879E-3</v>
      </c>
      <c r="L102" s="65">
        <v>1.8511</v>
      </c>
      <c r="M102" s="65">
        <v>1.8268</v>
      </c>
      <c r="N102" s="65">
        <v>1.865</v>
      </c>
      <c r="O102" s="64">
        <f t="shared" si="22"/>
        <v>1.8476333333333335</v>
      </c>
      <c r="P102" s="64">
        <f t="shared" si="23"/>
        <v>1.1162785395132248E-2</v>
      </c>
      <c r="Q102" s="65">
        <v>0.52490000000000003</v>
      </c>
      <c r="R102" s="65">
        <v>0.53200000000000003</v>
      </c>
      <c r="S102" s="65">
        <v>0.53390000000000004</v>
      </c>
      <c r="T102" s="64">
        <f t="shared" si="24"/>
        <v>0.53026666666666677</v>
      </c>
      <c r="U102" s="64">
        <f t="shared" si="25"/>
        <v>2.7388156402195309E-3</v>
      </c>
      <c r="V102" s="65">
        <v>1.9107000000000001</v>
      </c>
      <c r="W102" s="65">
        <v>1.8301000000000001</v>
      </c>
      <c r="X102" s="65">
        <v>1.829</v>
      </c>
      <c r="Y102" s="64">
        <f t="shared" si="26"/>
        <v>1.8566</v>
      </c>
      <c r="Z102" s="64">
        <f t="shared" si="27"/>
        <v>2.7051863768201526E-2</v>
      </c>
      <c r="AA102" s="65">
        <v>1.4009</v>
      </c>
      <c r="AB102" s="65">
        <v>1.3976999999999999</v>
      </c>
      <c r="AC102" s="65">
        <v>1.4796</v>
      </c>
      <c r="AD102" s="64">
        <f t="shared" si="28"/>
        <v>1.4260666666666666</v>
      </c>
      <c r="AE102" s="64">
        <f t="shared" si="29"/>
        <v>2.6782602147248102E-2</v>
      </c>
      <c r="AF102" s="65">
        <v>0.87150000000000005</v>
      </c>
      <c r="AG102" s="65">
        <v>0.95199999999999996</v>
      </c>
      <c r="AH102" s="65">
        <v>0.874</v>
      </c>
      <c r="AI102" s="64">
        <f t="shared" si="30"/>
        <v>0.89916666666666678</v>
      </c>
      <c r="AJ102" s="64">
        <f t="shared" si="31"/>
        <v>2.6426522872128107E-2</v>
      </c>
      <c r="AK102" s="65">
        <v>1.7697000000000001</v>
      </c>
      <c r="AL102" s="65">
        <v>1.7706999999999999</v>
      </c>
      <c r="AM102" s="65">
        <v>1.7769999999999999</v>
      </c>
      <c r="AN102" s="64">
        <f t="shared" si="32"/>
        <v>1.7724666666666666</v>
      </c>
      <c r="AO102" s="64">
        <f t="shared" si="33"/>
        <v>2.2849750788818176E-3</v>
      </c>
      <c r="AQ102" s="67"/>
    </row>
    <row r="103" spans="1:43">
      <c r="A103" s="64">
        <v>23</v>
      </c>
      <c r="B103" s="29">
        <v>0.18959999999999999</v>
      </c>
      <c r="C103" s="29">
        <v>0.1754</v>
      </c>
      <c r="D103" s="29">
        <v>0.192</v>
      </c>
      <c r="E103" s="64">
        <f t="shared" si="34"/>
        <v>0.18566666666666665</v>
      </c>
      <c r="F103" s="64">
        <f t="shared" si="35"/>
        <v>5.1798755883815505E-3</v>
      </c>
      <c r="G103" s="65">
        <v>1.8078000000000001</v>
      </c>
      <c r="H103" s="65">
        <v>1.8093999999999999</v>
      </c>
      <c r="I103" s="65">
        <v>1.8057000000000001</v>
      </c>
      <c r="J103" s="64">
        <f t="shared" si="20"/>
        <v>1.8076333333333334</v>
      </c>
      <c r="K103" s="64">
        <f t="shared" si="21"/>
        <v>1.0713439119991622E-3</v>
      </c>
      <c r="L103" s="29">
        <v>1.8481000000000001</v>
      </c>
      <c r="M103" s="29">
        <v>1.8285</v>
      </c>
      <c r="N103" s="29">
        <v>1.8593</v>
      </c>
      <c r="O103" s="64">
        <f t="shared" si="22"/>
        <v>1.8452999999999999</v>
      </c>
      <c r="P103" s="64">
        <f t="shared" si="23"/>
        <v>9.00074071026008E-3</v>
      </c>
      <c r="Q103" s="29">
        <v>0.52310000000000001</v>
      </c>
      <c r="R103" s="29">
        <v>0.52629999999999999</v>
      </c>
      <c r="S103" s="29">
        <v>0.53480000000000005</v>
      </c>
      <c r="T103" s="64">
        <f t="shared" si="24"/>
        <v>0.52806666666666668</v>
      </c>
      <c r="U103" s="64">
        <f t="shared" si="25"/>
        <v>3.4910997948752326E-3</v>
      </c>
      <c r="V103" s="29">
        <v>1.9208000000000001</v>
      </c>
      <c r="W103" s="29">
        <v>1.8208</v>
      </c>
      <c r="X103" s="29">
        <v>1.8306</v>
      </c>
      <c r="Y103" s="64">
        <f t="shared" si="26"/>
        <v>1.8574000000000002</v>
      </c>
      <c r="Z103" s="64">
        <f t="shared" si="27"/>
        <v>3.1825985190302199E-2</v>
      </c>
      <c r="AA103" s="29">
        <v>1.3991</v>
      </c>
      <c r="AB103" s="29">
        <v>1.3982000000000001</v>
      </c>
      <c r="AC103" s="29">
        <v>1.4710000000000001</v>
      </c>
      <c r="AD103" s="64">
        <f t="shared" si="28"/>
        <v>1.4227666666666667</v>
      </c>
      <c r="AE103" s="64">
        <f t="shared" si="29"/>
        <v>2.4118066073197317E-2</v>
      </c>
      <c r="AF103" s="29">
        <v>0.87460000000000004</v>
      </c>
      <c r="AG103" s="29">
        <v>0.96050000000000002</v>
      </c>
      <c r="AH103" s="29">
        <v>0.87570000000000003</v>
      </c>
      <c r="AI103" s="64">
        <f t="shared" si="30"/>
        <v>0.90360000000000007</v>
      </c>
      <c r="AJ103" s="64">
        <f t="shared" si="31"/>
        <v>2.8451772059633354E-2</v>
      </c>
      <c r="AK103" s="29">
        <v>1.7664</v>
      </c>
      <c r="AL103" s="29">
        <v>1.7725</v>
      </c>
      <c r="AM103" s="29">
        <v>1.7756000000000001</v>
      </c>
      <c r="AN103" s="64">
        <f t="shared" si="32"/>
        <v>1.7714999999999999</v>
      </c>
      <c r="AO103" s="64">
        <f t="shared" si="33"/>
        <v>2.7024680078279305E-3</v>
      </c>
      <c r="AQ103" s="67"/>
    </row>
    <row r="104" spans="1:43">
      <c r="A104" s="64">
        <v>23.5</v>
      </c>
      <c r="B104" s="29">
        <v>0.18990000000000001</v>
      </c>
      <c r="C104" s="29">
        <v>0.17530000000000001</v>
      </c>
      <c r="D104" s="29">
        <v>0.19189999999999999</v>
      </c>
      <c r="E104" s="64">
        <f t="shared" si="34"/>
        <v>0.1857</v>
      </c>
      <c r="F104" s="64">
        <f t="shared" si="35"/>
        <v>5.2319531088622431E-3</v>
      </c>
      <c r="G104" s="65">
        <v>1.8068</v>
      </c>
      <c r="H104" s="65">
        <v>1.8068</v>
      </c>
      <c r="I104" s="65">
        <v>1.8004</v>
      </c>
      <c r="J104" s="64">
        <f t="shared" si="20"/>
        <v>1.8046666666666666</v>
      </c>
      <c r="K104" s="64">
        <f t="shared" si="21"/>
        <v>2.1333333333333204E-3</v>
      </c>
      <c r="L104" s="29">
        <v>1.8535999999999999</v>
      </c>
      <c r="M104" s="29">
        <v>1.8264</v>
      </c>
      <c r="N104" s="29">
        <v>1.8601000000000001</v>
      </c>
      <c r="O104" s="64">
        <f t="shared" si="22"/>
        <v>1.8467</v>
      </c>
      <c r="P104" s="64">
        <f t="shared" si="23"/>
        <v>1.0321983013613876E-2</v>
      </c>
      <c r="Q104" s="29">
        <v>0.52249999999999996</v>
      </c>
      <c r="R104" s="29">
        <v>0.51890000000000003</v>
      </c>
      <c r="S104" s="29">
        <v>0.53969999999999996</v>
      </c>
      <c r="T104" s="64">
        <f t="shared" si="24"/>
        <v>0.52703333333333324</v>
      </c>
      <c r="U104" s="64">
        <f t="shared" si="25"/>
        <v>6.4180301581646471E-3</v>
      </c>
      <c r="V104" s="29">
        <v>1.9237</v>
      </c>
      <c r="W104" s="29">
        <v>1.8233999999999999</v>
      </c>
      <c r="X104" s="29">
        <v>1.8360000000000001</v>
      </c>
      <c r="Y104" s="64">
        <f t="shared" si="26"/>
        <v>1.8610333333333333</v>
      </c>
      <c r="Z104" s="64">
        <f t="shared" si="27"/>
        <v>3.1543743877000041E-2</v>
      </c>
      <c r="AA104" s="29">
        <v>1.3978999999999999</v>
      </c>
      <c r="AB104" s="29">
        <v>1.4033</v>
      </c>
      <c r="AC104" s="29">
        <v>1.4762</v>
      </c>
      <c r="AD104" s="64">
        <f t="shared" si="28"/>
        <v>1.4258</v>
      </c>
      <c r="AE104" s="64">
        <f t="shared" si="29"/>
        <v>2.5248168250389971E-2</v>
      </c>
      <c r="AF104" s="29">
        <v>0.87660000000000005</v>
      </c>
      <c r="AG104" s="29">
        <v>0.97360000000000002</v>
      </c>
      <c r="AH104" s="29">
        <v>0.87760000000000005</v>
      </c>
      <c r="AI104" s="64">
        <f t="shared" si="30"/>
        <v>0.90926666666666678</v>
      </c>
      <c r="AJ104" s="64">
        <f t="shared" si="31"/>
        <v>3.2167961977373968E-2</v>
      </c>
      <c r="AK104" s="29">
        <v>1.7690999999999999</v>
      </c>
      <c r="AL104" s="29">
        <v>1.7665999999999999</v>
      </c>
      <c r="AM104" s="29">
        <v>1.7757000000000001</v>
      </c>
      <c r="AN104" s="64">
        <f t="shared" si="32"/>
        <v>1.7704666666666666</v>
      </c>
      <c r="AO104" s="64">
        <f t="shared" si="33"/>
        <v>2.7143650782048443E-3</v>
      </c>
      <c r="AQ104" s="67"/>
    </row>
    <row r="105" spans="1:43">
      <c r="A105" s="64">
        <v>24</v>
      </c>
      <c r="B105" s="29">
        <v>0.1898</v>
      </c>
      <c r="C105" s="29">
        <v>0.17519999999999999</v>
      </c>
      <c r="D105" s="29">
        <v>0.19189999999999999</v>
      </c>
      <c r="E105" s="64">
        <f t="shared" si="34"/>
        <v>0.18563333333333332</v>
      </c>
      <c r="F105" s="64">
        <f t="shared" si="35"/>
        <v>5.2517721876630466E-3</v>
      </c>
      <c r="G105" s="65">
        <v>1.8064</v>
      </c>
      <c r="H105" s="65">
        <v>1.8091999999999999</v>
      </c>
      <c r="I105" s="65">
        <v>1.7999000000000001</v>
      </c>
      <c r="J105" s="64">
        <f t="shared" si="20"/>
        <v>1.8051666666666666</v>
      </c>
      <c r="K105" s="64">
        <f t="shared" si="21"/>
        <v>2.7545921254838392E-3</v>
      </c>
      <c r="L105" s="29">
        <v>1.8551</v>
      </c>
      <c r="M105" s="29">
        <v>1.833</v>
      </c>
      <c r="N105" s="29">
        <v>1.8643000000000001</v>
      </c>
      <c r="O105" s="64">
        <f t="shared" si="22"/>
        <v>1.8508000000000002</v>
      </c>
      <c r="P105" s="64">
        <f t="shared" si="23"/>
        <v>9.2878056252988974E-3</v>
      </c>
      <c r="Q105" s="29">
        <v>0.51819999999999999</v>
      </c>
      <c r="R105" s="29">
        <v>0.51329999999999998</v>
      </c>
      <c r="S105" s="29">
        <v>0.54800000000000004</v>
      </c>
      <c r="T105" s="64">
        <f t="shared" si="24"/>
        <v>0.52649999999999997</v>
      </c>
      <c r="U105" s="64">
        <f t="shared" si="25"/>
        <v>1.0842662649613966E-2</v>
      </c>
      <c r="V105" s="29">
        <v>1.9311</v>
      </c>
      <c r="W105" s="29">
        <v>1.8258000000000001</v>
      </c>
      <c r="X105" s="29">
        <v>1.8343</v>
      </c>
      <c r="Y105" s="64">
        <f t="shared" si="26"/>
        <v>1.8637333333333332</v>
      </c>
      <c r="Z105" s="64">
        <f t="shared" si="27"/>
        <v>3.3772589148269007E-2</v>
      </c>
      <c r="AA105" s="29">
        <v>1.3994</v>
      </c>
      <c r="AB105" s="29">
        <v>1.4031</v>
      </c>
      <c r="AC105" s="29">
        <v>1.4873000000000001</v>
      </c>
      <c r="AD105" s="64">
        <f t="shared" si="28"/>
        <v>1.4299333333333335</v>
      </c>
      <c r="AE105" s="64">
        <f t="shared" si="29"/>
        <v>2.8703213137982412E-2</v>
      </c>
      <c r="AF105" s="29">
        <v>0.88690000000000002</v>
      </c>
      <c r="AG105" s="29">
        <v>0.98450000000000004</v>
      </c>
      <c r="AH105" s="29">
        <v>0.87760000000000005</v>
      </c>
      <c r="AI105" s="64">
        <f t="shared" si="30"/>
        <v>0.91633333333333333</v>
      </c>
      <c r="AJ105" s="64">
        <f t="shared" si="31"/>
        <v>3.418890333296918E-2</v>
      </c>
      <c r="AK105" s="29">
        <v>1.7697000000000001</v>
      </c>
      <c r="AL105" s="29">
        <v>1.7705</v>
      </c>
      <c r="AM105" s="29">
        <v>1.7741</v>
      </c>
      <c r="AN105" s="64">
        <f t="shared" si="32"/>
        <v>1.7714333333333334</v>
      </c>
      <c r="AO105" s="64">
        <f t="shared" si="33"/>
        <v>1.3531855420122929E-3</v>
      </c>
      <c r="AQ105" s="67"/>
    </row>
    <row r="106" spans="1:43">
      <c r="A106" s="64"/>
      <c r="H106" s="65"/>
      <c r="I106" s="65"/>
      <c r="J106" s="65"/>
      <c r="M106" s="65"/>
      <c r="N106" s="65"/>
      <c r="O106" s="65"/>
      <c r="W106" s="65"/>
      <c r="X106" s="65"/>
      <c r="Y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O106" s="65"/>
      <c r="AP106" s="65"/>
      <c r="AQ106" s="67"/>
    </row>
    <row r="107" spans="1:43">
      <c r="A107" s="64"/>
      <c r="H107" s="65"/>
      <c r="I107" s="65"/>
      <c r="J107" s="65"/>
      <c r="L107" s="65"/>
      <c r="M107" s="65"/>
      <c r="N107" s="65"/>
      <c r="O107" s="65"/>
      <c r="R107" s="65"/>
      <c r="S107" s="65"/>
      <c r="T107" s="65"/>
      <c r="U107" s="65"/>
      <c r="V107" s="65"/>
      <c r="W107" s="65"/>
      <c r="X107" s="65"/>
      <c r="Y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7"/>
    </row>
    <row r="108" spans="1:43">
      <c r="A108" s="64"/>
      <c r="L108" s="65"/>
      <c r="M108" s="65"/>
      <c r="N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7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35"/>
  <sheetViews>
    <sheetView zoomScale="70" zoomScaleNormal="70" workbookViewId="0">
      <selection activeCell="J2" sqref="J2"/>
    </sheetView>
  </sheetViews>
  <sheetFormatPr baseColWidth="10" defaultRowHeight="15"/>
  <cols>
    <col min="1" max="1" width="11.42578125" style="3"/>
    <col min="2" max="68" width="11.85546875" style="1" bestFit="1" customWidth="1"/>
    <col min="69" max="16384" width="11.42578125" style="1"/>
  </cols>
  <sheetData>
    <row r="1" spans="1:74">
      <c r="A1" s="94" t="s">
        <v>20</v>
      </c>
      <c r="B1" s="95"/>
    </row>
    <row r="2" spans="1:74" ht="15.75" thickBot="1">
      <c r="A2" s="91" t="s">
        <v>14</v>
      </c>
      <c r="B2" s="92"/>
      <c r="AX2" s="93" t="s">
        <v>20</v>
      </c>
      <c r="AY2" s="93"/>
    </row>
    <row r="3" spans="1:74">
      <c r="AX3" s="93" t="s">
        <v>14</v>
      </c>
      <c r="AY3" s="93"/>
    </row>
    <row r="4" spans="1:74" s="2" customFormat="1" ht="14.25">
      <c r="A4" s="15"/>
      <c r="B4" s="2" t="s">
        <v>0</v>
      </c>
      <c r="O4" s="2" t="s">
        <v>7</v>
      </c>
    </row>
    <row r="5" spans="1:74" s="3" customFormat="1">
      <c r="A5" s="3" t="s">
        <v>2</v>
      </c>
      <c r="B5" s="3">
        <v>-14</v>
      </c>
      <c r="C5" s="3">
        <v>-13</v>
      </c>
      <c r="D5" s="3">
        <v>-12</v>
      </c>
      <c r="E5" s="3">
        <v>-11</v>
      </c>
      <c r="F5" s="3">
        <v>-10</v>
      </c>
      <c r="G5" s="3">
        <v>-9</v>
      </c>
      <c r="H5" s="3">
        <v>-8</v>
      </c>
      <c r="I5" s="3">
        <v>-7</v>
      </c>
      <c r="J5" s="3">
        <v>-6</v>
      </c>
      <c r="K5" s="3">
        <v>-5</v>
      </c>
      <c r="L5" s="3">
        <v>-4</v>
      </c>
      <c r="M5" s="3">
        <v>-3</v>
      </c>
      <c r="N5" s="3">
        <v>-2</v>
      </c>
      <c r="O5" s="3">
        <v>0</v>
      </c>
      <c r="P5" s="3">
        <v>1</v>
      </c>
      <c r="Q5" s="3">
        <v>2</v>
      </c>
      <c r="R5" s="3">
        <v>3</v>
      </c>
      <c r="S5" s="3">
        <v>4</v>
      </c>
      <c r="T5" s="3">
        <v>5</v>
      </c>
      <c r="U5" s="3">
        <v>6</v>
      </c>
      <c r="V5" s="3">
        <v>7</v>
      </c>
      <c r="W5" s="3">
        <v>8</v>
      </c>
      <c r="X5" s="3">
        <v>9</v>
      </c>
      <c r="Y5" s="3">
        <v>10</v>
      </c>
      <c r="Z5" s="3">
        <v>11</v>
      </c>
      <c r="AA5" s="3">
        <v>12</v>
      </c>
      <c r="AB5" s="3">
        <v>13</v>
      </c>
      <c r="AC5" s="3">
        <v>14</v>
      </c>
      <c r="AD5" s="3">
        <v>15</v>
      </c>
      <c r="AE5" s="3">
        <v>16</v>
      </c>
      <c r="AF5" s="3">
        <v>17</v>
      </c>
      <c r="AG5" s="3">
        <v>18</v>
      </c>
      <c r="AH5" s="3">
        <v>19</v>
      </c>
      <c r="AI5" s="3">
        <v>20</v>
      </c>
      <c r="AJ5" s="3">
        <v>21</v>
      </c>
      <c r="AK5" s="3">
        <v>22</v>
      </c>
      <c r="AL5" s="3">
        <v>24</v>
      </c>
      <c r="AM5" s="3">
        <v>25</v>
      </c>
      <c r="AN5" s="3">
        <v>26</v>
      </c>
      <c r="AO5" s="3">
        <v>27</v>
      </c>
      <c r="AP5" s="3">
        <v>28</v>
      </c>
      <c r="AQ5" s="3">
        <v>29</v>
      </c>
      <c r="AR5" s="3">
        <v>30</v>
      </c>
      <c r="AS5" s="3">
        <v>31</v>
      </c>
      <c r="AT5" s="3">
        <v>32</v>
      </c>
      <c r="AU5" s="3">
        <v>33</v>
      </c>
      <c r="AV5" s="3">
        <v>34</v>
      </c>
      <c r="AW5" s="3">
        <v>35</v>
      </c>
      <c r="AX5" s="3">
        <v>36</v>
      </c>
      <c r="AY5" s="3">
        <v>37</v>
      </c>
      <c r="AZ5" s="3">
        <v>38</v>
      </c>
      <c r="BA5" s="3">
        <v>39</v>
      </c>
      <c r="BB5" s="3">
        <v>40</v>
      </c>
      <c r="BC5" s="3">
        <v>41</v>
      </c>
      <c r="BD5" s="3">
        <v>42</v>
      </c>
      <c r="BE5" s="3">
        <v>43</v>
      </c>
      <c r="BF5" s="3">
        <v>44</v>
      </c>
      <c r="BG5" s="3">
        <v>45</v>
      </c>
      <c r="BH5" s="3">
        <v>46</v>
      </c>
      <c r="BI5" s="3">
        <v>47</v>
      </c>
      <c r="BJ5" s="3">
        <v>48</v>
      </c>
      <c r="BK5" s="3">
        <v>49</v>
      </c>
      <c r="BL5" s="3">
        <v>50</v>
      </c>
      <c r="BM5" s="3">
        <v>51</v>
      </c>
      <c r="BN5" s="3">
        <v>52</v>
      </c>
      <c r="BO5" s="3">
        <v>53</v>
      </c>
      <c r="BP5" s="3">
        <v>54</v>
      </c>
      <c r="BQ5" s="3">
        <v>55</v>
      </c>
      <c r="BR5" s="3">
        <v>56</v>
      </c>
      <c r="BS5" s="3">
        <v>57</v>
      </c>
      <c r="BT5" s="3">
        <v>58</v>
      </c>
      <c r="BU5" s="3">
        <v>59</v>
      </c>
      <c r="BV5" s="3">
        <v>60</v>
      </c>
    </row>
    <row r="6" spans="1:74">
      <c r="A6" s="17">
        <v>1</v>
      </c>
      <c r="B6" s="1">
        <v>34</v>
      </c>
      <c r="C6" s="1">
        <v>37.319999999999993</v>
      </c>
      <c r="D6" s="1">
        <v>34.620000000000005</v>
      </c>
      <c r="E6" s="1">
        <v>32.520000000000039</v>
      </c>
      <c r="F6" s="1">
        <v>28.849999999999994</v>
      </c>
      <c r="G6" s="1">
        <v>32.28</v>
      </c>
      <c r="H6" s="1">
        <v>32.919999999999987</v>
      </c>
      <c r="I6" s="1">
        <v>31.319999999999993</v>
      </c>
      <c r="J6" s="1">
        <v>35.820000000000007</v>
      </c>
      <c r="K6" s="1">
        <v>31.560000000000002</v>
      </c>
      <c r="L6" s="1">
        <v>41.5</v>
      </c>
      <c r="O6" s="1">
        <v>26.930000000000007</v>
      </c>
      <c r="P6" s="1">
        <v>37.19</v>
      </c>
      <c r="Q6" s="1">
        <v>32.740000000000009</v>
      </c>
      <c r="R6" s="1">
        <v>37.839999999999975</v>
      </c>
      <c r="S6" s="1">
        <v>34.640000000000015</v>
      </c>
      <c r="T6" s="1">
        <v>35.169999999999987</v>
      </c>
      <c r="U6" s="1">
        <v>38.25</v>
      </c>
      <c r="V6" s="1">
        <v>32.940000000000026</v>
      </c>
      <c r="W6" s="1">
        <v>37.860000000000014</v>
      </c>
      <c r="X6" s="1">
        <v>32.650000000000034</v>
      </c>
      <c r="Y6" s="1">
        <v>35.029999999999973</v>
      </c>
      <c r="Z6" s="1">
        <v>35.610000000000014</v>
      </c>
      <c r="AA6" s="1">
        <v>33.199999999999989</v>
      </c>
      <c r="AB6" s="1">
        <v>33.129999999999995</v>
      </c>
      <c r="AC6" s="1">
        <v>40.77000000000001</v>
      </c>
      <c r="AD6" s="1">
        <v>42.519999999999982</v>
      </c>
      <c r="AE6" s="1">
        <v>38.69</v>
      </c>
      <c r="AF6" s="1">
        <v>31.79000000000002</v>
      </c>
      <c r="AG6" s="1">
        <v>37.409999999999997</v>
      </c>
      <c r="AH6" s="1">
        <v>33.049999999999983</v>
      </c>
      <c r="AI6" s="1">
        <v>28.5</v>
      </c>
      <c r="AJ6" s="1">
        <v>34.760000000000005</v>
      </c>
      <c r="AK6" s="1">
        <v>40.509999999999991</v>
      </c>
      <c r="AL6" s="1">
        <v>43.430000000000007</v>
      </c>
      <c r="AM6" s="1">
        <v>36.819999999999993</v>
      </c>
      <c r="AN6" s="1">
        <v>36.44</v>
      </c>
      <c r="AO6" s="1">
        <v>37.299999999999983</v>
      </c>
      <c r="AP6" s="1">
        <v>38.300000000000011</v>
      </c>
      <c r="AQ6" s="1">
        <v>30.620000000000005</v>
      </c>
      <c r="AR6" s="1">
        <v>38.269999999999982</v>
      </c>
      <c r="AS6" s="1">
        <v>34.78</v>
      </c>
      <c r="AT6" s="1">
        <v>25.379999999999995</v>
      </c>
      <c r="AU6" s="1">
        <v>28.669999999999987</v>
      </c>
      <c r="AV6" s="1">
        <v>13.100000000000023</v>
      </c>
      <c r="AW6" s="1">
        <v>44.850000000000023</v>
      </c>
      <c r="AX6" s="1">
        <v>36.089999999999975</v>
      </c>
      <c r="AY6" s="1">
        <v>37.579999999999984</v>
      </c>
      <c r="AZ6" s="1">
        <v>27.230000000000018</v>
      </c>
      <c r="BA6" s="1">
        <v>40.550000000000011</v>
      </c>
      <c r="BB6" s="1">
        <v>37.129999999999995</v>
      </c>
      <c r="BC6" s="1">
        <v>30.680000000000007</v>
      </c>
      <c r="BD6" s="1">
        <v>37.900000000000006</v>
      </c>
      <c r="BE6" s="1">
        <v>37.349999999999994</v>
      </c>
      <c r="BF6" s="1">
        <v>38.970000000000027</v>
      </c>
      <c r="BG6" s="1">
        <v>39.349999999999966</v>
      </c>
      <c r="BH6" s="1">
        <v>33.200000000000017</v>
      </c>
      <c r="BI6" s="1">
        <v>35.97</v>
      </c>
      <c r="BJ6" s="1">
        <v>35.97</v>
      </c>
      <c r="BK6" s="1">
        <v>31.260000000000019</v>
      </c>
      <c r="BL6" s="1">
        <v>34.289999999999992</v>
      </c>
      <c r="BM6" s="1">
        <v>22.4</v>
      </c>
      <c r="BN6" s="1">
        <v>22.4</v>
      </c>
      <c r="BO6" s="1">
        <v>22.4</v>
      </c>
      <c r="BP6" s="1">
        <v>22.4</v>
      </c>
      <c r="BQ6" s="1">
        <v>26.129999999999995</v>
      </c>
      <c r="BR6" s="1">
        <v>41.580000000000013</v>
      </c>
      <c r="BS6" s="1">
        <v>37.129999999999995</v>
      </c>
      <c r="BT6" s="1">
        <v>31.439999999999998</v>
      </c>
    </row>
    <row r="7" spans="1:74">
      <c r="A7" s="17">
        <v>2</v>
      </c>
      <c r="B7" s="1">
        <v>25</v>
      </c>
      <c r="C7" s="1">
        <v>31.620000000000005</v>
      </c>
      <c r="D7" s="1">
        <v>28.159999999999968</v>
      </c>
      <c r="E7" s="1">
        <v>25.300000000000011</v>
      </c>
      <c r="F7" s="1">
        <v>27.480000000000018</v>
      </c>
      <c r="G7" s="1">
        <v>28.939999999999998</v>
      </c>
      <c r="H7" s="1">
        <v>32.429999999999978</v>
      </c>
      <c r="I7" s="1">
        <v>33.78</v>
      </c>
      <c r="J7" s="1">
        <v>29.960000000000008</v>
      </c>
      <c r="K7" s="1">
        <v>34.199999999999989</v>
      </c>
      <c r="L7" s="1">
        <v>32.769999999999982</v>
      </c>
      <c r="M7" s="1">
        <v>28.390000000000015</v>
      </c>
      <c r="N7" s="1">
        <v>30.760000000000019</v>
      </c>
      <c r="O7" s="1">
        <v>15.530000000000001</v>
      </c>
      <c r="P7" s="1">
        <v>26.889999999999986</v>
      </c>
      <c r="Q7" s="1">
        <v>26.649999999999977</v>
      </c>
      <c r="R7" s="1">
        <v>29.25</v>
      </c>
      <c r="S7" s="1">
        <v>29.650000000000034</v>
      </c>
      <c r="T7" s="1">
        <v>32.659999999999968</v>
      </c>
      <c r="U7" s="1">
        <v>26.310000000000002</v>
      </c>
      <c r="V7" s="1">
        <v>32.75</v>
      </c>
      <c r="W7" s="1">
        <v>33.029999999999973</v>
      </c>
      <c r="X7" s="1">
        <v>35.840000000000032</v>
      </c>
      <c r="Y7" s="1">
        <v>29.149999999999977</v>
      </c>
      <c r="Z7" s="1">
        <v>32</v>
      </c>
      <c r="AA7" s="1">
        <v>28.990000000000009</v>
      </c>
      <c r="AB7" s="1">
        <v>30.539999999999992</v>
      </c>
      <c r="AC7" s="1">
        <v>30.879999999999995</v>
      </c>
      <c r="AD7" s="1">
        <v>38.75</v>
      </c>
      <c r="AE7" s="1">
        <v>37.139999999999986</v>
      </c>
      <c r="AF7" s="1">
        <v>34.44</v>
      </c>
      <c r="AG7" s="1">
        <v>33.980000000000018</v>
      </c>
      <c r="AH7" s="1">
        <v>32.47999999999999</v>
      </c>
      <c r="AI7" s="1">
        <v>27.490000000000009</v>
      </c>
      <c r="AJ7" s="1">
        <v>39.189999999999984</v>
      </c>
      <c r="AK7" s="1">
        <v>33.579999999999984</v>
      </c>
      <c r="AL7" s="1">
        <v>31.610000000000014</v>
      </c>
      <c r="AM7" s="1">
        <v>22.430000000000007</v>
      </c>
      <c r="AN7" s="1">
        <v>25.539999999999992</v>
      </c>
      <c r="AO7" s="1">
        <v>32.47</v>
      </c>
      <c r="AP7" s="1">
        <v>27.430000000000007</v>
      </c>
      <c r="AQ7" s="1">
        <v>32.120000000000005</v>
      </c>
      <c r="AR7" s="1">
        <v>34.45999999999998</v>
      </c>
      <c r="AS7" s="1">
        <v>31.430000000000007</v>
      </c>
      <c r="AT7" s="1">
        <v>30.809999999999974</v>
      </c>
      <c r="AU7" s="1">
        <v>30.330000000000013</v>
      </c>
      <c r="AV7" s="1">
        <v>28.830000000000013</v>
      </c>
      <c r="AW7" s="1">
        <v>36.610000000000014</v>
      </c>
      <c r="AX7" s="1">
        <v>35.579999999999984</v>
      </c>
      <c r="AY7" s="1">
        <v>33.460000000000036</v>
      </c>
      <c r="AZ7" s="1">
        <v>37.659999999999968</v>
      </c>
      <c r="BA7" s="1">
        <v>32.29000000000002</v>
      </c>
      <c r="BB7" s="1">
        <v>32.550000000000011</v>
      </c>
      <c r="BC7" s="1">
        <v>31.269999999999982</v>
      </c>
      <c r="BD7" s="1">
        <v>31.789999999999992</v>
      </c>
      <c r="BE7" s="1">
        <v>28.47</v>
      </c>
      <c r="BF7" s="1">
        <v>38.370000000000005</v>
      </c>
      <c r="BG7" s="1">
        <v>35.100000000000023</v>
      </c>
      <c r="BH7" s="1">
        <v>31.879999999999995</v>
      </c>
      <c r="BI7" s="1">
        <v>32.555000000000007</v>
      </c>
      <c r="BJ7" s="1">
        <v>32.555000000000007</v>
      </c>
      <c r="BK7" s="1">
        <v>30.590000000000003</v>
      </c>
      <c r="BL7" s="1">
        <v>33.689999999999984</v>
      </c>
      <c r="BM7" s="1">
        <v>38.110000000000014</v>
      </c>
      <c r="BN7" s="1">
        <v>32.680000000000007</v>
      </c>
      <c r="BO7" s="1">
        <v>28.539999999999992</v>
      </c>
      <c r="BP7" s="1">
        <v>29.014999999999986</v>
      </c>
      <c r="BQ7" s="1">
        <v>29.489999999999981</v>
      </c>
      <c r="BR7" s="1">
        <v>27.890000000000015</v>
      </c>
      <c r="BS7" s="1">
        <v>36.25</v>
      </c>
      <c r="BT7" s="1">
        <v>27.21999999999997</v>
      </c>
    </row>
    <row r="8" spans="1:74">
      <c r="A8" s="17">
        <v>3</v>
      </c>
      <c r="B8" s="1">
        <v>28.75</v>
      </c>
      <c r="C8" s="1">
        <v>29.180000000000007</v>
      </c>
      <c r="D8" s="1">
        <v>31.740000000000009</v>
      </c>
      <c r="E8" s="1">
        <v>33.149999999999977</v>
      </c>
      <c r="F8" s="1">
        <v>27.310000000000002</v>
      </c>
      <c r="G8" s="1">
        <v>31.560000000000002</v>
      </c>
      <c r="K8" s="1">
        <v>26.980000000000018</v>
      </c>
      <c r="L8" s="1">
        <v>28.300000000000011</v>
      </c>
      <c r="M8" s="1">
        <v>21.389999999999986</v>
      </c>
      <c r="N8" s="1">
        <v>30.22</v>
      </c>
      <c r="O8" s="1">
        <v>17.740000000000009</v>
      </c>
      <c r="P8" s="1">
        <v>30.600000000000023</v>
      </c>
      <c r="Q8" s="1">
        <v>30.949999999999989</v>
      </c>
      <c r="R8" s="1">
        <v>29.019999999999982</v>
      </c>
      <c r="S8" s="1">
        <v>26.699999999999989</v>
      </c>
      <c r="T8" s="1">
        <v>23.75</v>
      </c>
      <c r="U8" s="1">
        <v>27.070000000000022</v>
      </c>
      <c r="V8" s="1">
        <v>29.370000000000005</v>
      </c>
      <c r="W8" s="1">
        <v>32.330000000000041</v>
      </c>
      <c r="X8" s="1">
        <v>34.569999999999993</v>
      </c>
      <c r="Y8" s="1">
        <v>29.609999999999985</v>
      </c>
      <c r="Z8" s="1">
        <v>29.039999999999992</v>
      </c>
      <c r="AA8" s="1">
        <v>26.060000000000002</v>
      </c>
      <c r="AB8" s="1">
        <v>18.54000000000002</v>
      </c>
      <c r="AC8" s="1">
        <v>28.669999999999987</v>
      </c>
      <c r="AD8" s="1">
        <v>33.769999999999982</v>
      </c>
      <c r="AE8" s="1">
        <v>30.330000000000041</v>
      </c>
      <c r="AF8" s="1">
        <v>27.509999999999991</v>
      </c>
      <c r="AG8" s="1">
        <v>27.599999999999994</v>
      </c>
      <c r="AH8" s="1">
        <v>30.340000000000003</v>
      </c>
      <c r="AI8" s="1">
        <v>22.78</v>
      </c>
      <c r="AJ8" s="1">
        <v>28.889999999999986</v>
      </c>
      <c r="AK8" s="1">
        <v>30.629999999999995</v>
      </c>
      <c r="AL8" s="1">
        <v>29.360000000000014</v>
      </c>
      <c r="AM8" s="1">
        <v>28.53</v>
      </c>
      <c r="AN8" s="1">
        <v>30.930000000000007</v>
      </c>
      <c r="AO8" s="1">
        <v>29.72</v>
      </c>
      <c r="AP8" s="1">
        <v>31.670000000000016</v>
      </c>
      <c r="AQ8" s="1">
        <v>27.009999999999991</v>
      </c>
      <c r="AR8" s="1">
        <v>30.810000000000002</v>
      </c>
      <c r="AS8" s="1">
        <v>29.550000000000011</v>
      </c>
      <c r="AT8" s="1">
        <v>30.42999999999995</v>
      </c>
      <c r="AU8" s="1">
        <v>29.689999999999998</v>
      </c>
      <c r="AV8" s="1">
        <v>28.03000000000003</v>
      </c>
      <c r="AW8" s="1">
        <v>27.420000000000016</v>
      </c>
      <c r="AX8" s="1">
        <v>27.169999999999987</v>
      </c>
      <c r="AY8" s="1">
        <v>32.29000000000002</v>
      </c>
      <c r="AZ8" s="1">
        <v>27.889999999999986</v>
      </c>
      <c r="BA8" s="1">
        <v>25.110000000000014</v>
      </c>
      <c r="BB8" s="1">
        <v>27.169999999999987</v>
      </c>
      <c r="BC8" s="1">
        <v>27.169999999999987</v>
      </c>
      <c r="BD8" s="1">
        <v>24.360000000000014</v>
      </c>
      <c r="BE8" s="1">
        <v>26.169999999999987</v>
      </c>
      <c r="BF8" s="1">
        <v>29.990000000000009</v>
      </c>
      <c r="BG8" s="1">
        <v>29.5</v>
      </c>
      <c r="BH8" s="1">
        <v>28.784999999999997</v>
      </c>
      <c r="BI8" s="1">
        <v>27.012500000000003</v>
      </c>
      <c r="BJ8" s="1">
        <v>26.071250000000006</v>
      </c>
      <c r="BK8" s="1">
        <v>25.600625000000008</v>
      </c>
      <c r="BL8" s="1">
        <v>28.069999999999993</v>
      </c>
      <c r="BM8" s="1">
        <v>25.240000000000009</v>
      </c>
      <c r="BN8" s="1">
        <v>25.13000000000001</v>
      </c>
      <c r="BO8" s="1">
        <v>25.13000000000001</v>
      </c>
      <c r="BP8" s="1">
        <v>26.579999999999984</v>
      </c>
      <c r="BQ8" s="1">
        <v>12.860000000000014</v>
      </c>
      <c r="BR8" s="1">
        <v>21.27000000000001</v>
      </c>
      <c r="BS8" s="1">
        <v>25.370000000000005</v>
      </c>
      <c r="BT8" s="1">
        <v>22.800000000000011</v>
      </c>
      <c r="BU8" s="1">
        <v>26.289999999999964</v>
      </c>
      <c r="BV8" s="1">
        <v>24.180000000000007</v>
      </c>
    </row>
    <row r="9" spans="1:74">
      <c r="A9" s="17">
        <v>4</v>
      </c>
      <c r="B9" s="1">
        <v>35.44</v>
      </c>
      <c r="C9" s="1">
        <v>28.850000000000009</v>
      </c>
      <c r="D9" s="1">
        <v>37.519999999999982</v>
      </c>
      <c r="E9" s="1">
        <v>29.819999999999993</v>
      </c>
      <c r="F9" s="1">
        <v>33.770000000000039</v>
      </c>
      <c r="G9" s="1">
        <v>30.25</v>
      </c>
      <c r="H9" s="1">
        <v>35.289999999999992</v>
      </c>
      <c r="I9" s="1">
        <v>34.78</v>
      </c>
      <c r="J9" s="1">
        <v>36.179999999999993</v>
      </c>
      <c r="N9" s="1">
        <v>30.909999999999997</v>
      </c>
      <c r="O9" s="1">
        <v>10.629999999999995</v>
      </c>
      <c r="P9" s="1">
        <v>33.430000000000007</v>
      </c>
      <c r="Q9" s="1">
        <v>41.670000000000016</v>
      </c>
      <c r="R9" s="1">
        <v>36.249999999999972</v>
      </c>
      <c r="S9" s="1">
        <v>39.039999999999992</v>
      </c>
      <c r="T9" s="1">
        <v>33.25</v>
      </c>
      <c r="U9" s="1">
        <v>32.680000000000007</v>
      </c>
      <c r="V9" s="1">
        <v>33.370000000000005</v>
      </c>
      <c r="W9" s="1">
        <v>38.980000000000018</v>
      </c>
      <c r="X9" s="1">
        <v>36.149999999999977</v>
      </c>
      <c r="Y9" s="1">
        <v>39.340000000000003</v>
      </c>
      <c r="Z9" s="1">
        <v>32.650000000000006</v>
      </c>
      <c r="AA9" s="1">
        <v>32.72</v>
      </c>
      <c r="AB9" s="1">
        <v>27.460000000000008</v>
      </c>
      <c r="AC9" s="1">
        <v>33.569999999999993</v>
      </c>
      <c r="AD9" s="1">
        <v>40.25</v>
      </c>
      <c r="AE9" s="1">
        <v>36.670000000000016</v>
      </c>
      <c r="AF9" s="1">
        <v>36.069999999999993</v>
      </c>
      <c r="AG9" s="1">
        <v>34</v>
      </c>
      <c r="AH9" s="1">
        <v>33.379999999999995</v>
      </c>
      <c r="AI9" s="1">
        <v>37.300000000000011</v>
      </c>
      <c r="AJ9" s="1">
        <v>34.049999999999997</v>
      </c>
      <c r="AK9" s="1">
        <v>39.089999999999975</v>
      </c>
      <c r="AL9" s="1">
        <v>42.370000000000033</v>
      </c>
      <c r="AM9" s="1">
        <v>37.090000000000003</v>
      </c>
      <c r="AN9" s="1">
        <v>28.109999999999985</v>
      </c>
      <c r="AO9" s="1">
        <v>34.539999999999992</v>
      </c>
      <c r="AP9" s="1">
        <v>41.69</v>
      </c>
      <c r="AQ9" s="1">
        <v>42.860000000000014</v>
      </c>
      <c r="AR9" s="1">
        <v>38.730000000000018</v>
      </c>
      <c r="AS9" s="1">
        <v>37.06</v>
      </c>
      <c r="AT9" s="1">
        <v>35.21999999999997</v>
      </c>
      <c r="AU9" s="1">
        <v>39.32000000000005</v>
      </c>
      <c r="AV9" s="1">
        <v>37.269999999999982</v>
      </c>
      <c r="AW9" s="1">
        <v>31.310000000000002</v>
      </c>
      <c r="AX9" s="1">
        <v>35.129999999999995</v>
      </c>
      <c r="AY9" s="1">
        <v>35.699999999999989</v>
      </c>
      <c r="AZ9" s="1">
        <v>38.870000000000005</v>
      </c>
      <c r="BA9" s="1">
        <v>37.519999999999982</v>
      </c>
      <c r="BB9" s="1">
        <v>34.320000000000007</v>
      </c>
      <c r="BC9" s="1">
        <v>34.320000000000007</v>
      </c>
      <c r="BD9" s="1">
        <v>32.039999999999992</v>
      </c>
      <c r="BE9" s="1">
        <v>32.760000000000005</v>
      </c>
      <c r="BF9" s="1">
        <v>43.53000000000003</v>
      </c>
      <c r="BG9" s="1">
        <v>37.96999999999997</v>
      </c>
      <c r="BH9" s="1">
        <v>39.800000000000011</v>
      </c>
      <c r="BI9" s="1">
        <v>35.109999999999985</v>
      </c>
      <c r="BJ9" s="1">
        <v>31.330000000000013</v>
      </c>
      <c r="BK9" s="1">
        <v>64.510000000000048</v>
      </c>
      <c r="BL9" s="1">
        <v>64.510000000000048</v>
      </c>
      <c r="BM9" s="1">
        <v>30.519999999999982</v>
      </c>
      <c r="BN9" s="1">
        <v>31.534999999999997</v>
      </c>
      <c r="BO9" s="1">
        <v>31.534999999999997</v>
      </c>
      <c r="BP9" s="1">
        <v>32.840000000000003</v>
      </c>
      <c r="BQ9" s="1">
        <v>19.930000000000007</v>
      </c>
      <c r="BR9" s="1">
        <v>37.099999999999994</v>
      </c>
      <c r="BS9" s="1">
        <v>34.090000000000032</v>
      </c>
      <c r="BT9" s="1">
        <v>33.170000000000016</v>
      </c>
      <c r="BU9" s="1">
        <v>36.129999999999967</v>
      </c>
      <c r="BV9" s="1">
        <v>36.680000000000007</v>
      </c>
    </row>
    <row r="10" spans="1:74">
      <c r="A10" s="17">
        <v>5</v>
      </c>
      <c r="B10" s="1">
        <v>28.419999999999987</v>
      </c>
      <c r="C10" s="1">
        <v>27.480000000000018</v>
      </c>
      <c r="D10" s="1">
        <v>26.859999999999957</v>
      </c>
      <c r="E10" s="1">
        <v>24.689999999999998</v>
      </c>
      <c r="F10" s="1">
        <v>21.840000000000032</v>
      </c>
      <c r="G10" s="1">
        <v>25.22999999999999</v>
      </c>
      <c r="H10" s="1">
        <v>25.550000000000011</v>
      </c>
      <c r="I10" s="1">
        <v>27.569999999999993</v>
      </c>
      <c r="J10" s="1">
        <v>25.72</v>
      </c>
      <c r="K10" s="1">
        <v>24.029999999999973</v>
      </c>
      <c r="P10" s="1">
        <v>26.75</v>
      </c>
      <c r="Q10" s="1">
        <v>28.28000000000003</v>
      </c>
      <c r="R10" s="1">
        <v>24.5</v>
      </c>
      <c r="S10" s="1">
        <v>24.279999999999973</v>
      </c>
      <c r="T10" s="1">
        <v>25.860000000000014</v>
      </c>
      <c r="U10" s="1">
        <v>23.689999999999998</v>
      </c>
      <c r="V10" s="1">
        <v>26.759999999999991</v>
      </c>
      <c r="W10" s="1">
        <v>30.860000000000014</v>
      </c>
      <c r="X10" s="1">
        <v>25.75</v>
      </c>
      <c r="Y10" s="1">
        <v>22.339999999999975</v>
      </c>
      <c r="Z10" s="1">
        <v>24.750000000000028</v>
      </c>
      <c r="AA10" s="1">
        <v>22.339999999999975</v>
      </c>
      <c r="AB10" s="1">
        <v>18.04000000000002</v>
      </c>
      <c r="AC10" s="1">
        <v>26.22</v>
      </c>
      <c r="AD10" s="1">
        <v>30.800000000000011</v>
      </c>
      <c r="AE10" s="1">
        <v>28.829999999999984</v>
      </c>
      <c r="AF10" s="1">
        <v>28.260000000000048</v>
      </c>
      <c r="AG10" s="1">
        <v>28.979999999999961</v>
      </c>
      <c r="AH10" s="1">
        <v>25.200000000000017</v>
      </c>
      <c r="AI10" s="1">
        <v>29.180000000000007</v>
      </c>
      <c r="AJ10" s="1">
        <v>28.009999999999991</v>
      </c>
      <c r="AK10" s="1">
        <v>30.54000000000002</v>
      </c>
      <c r="AL10" s="1">
        <v>29.089999999999975</v>
      </c>
      <c r="AM10" s="1">
        <v>30.620000000000005</v>
      </c>
      <c r="AN10" s="1">
        <v>29.600000000000023</v>
      </c>
      <c r="AO10" s="1">
        <v>30.789999999999992</v>
      </c>
      <c r="AP10" s="1">
        <v>33.080000000000041</v>
      </c>
      <c r="AQ10" s="1">
        <v>35.519999999999982</v>
      </c>
      <c r="AR10" s="1">
        <v>34.54000000000002</v>
      </c>
      <c r="AS10" s="1">
        <v>31.67999999999995</v>
      </c>
      <c r="AT10" s="1">
        <v>29.29000000000002</v>
      </c>
      <c r="AU10" s="1">
        <v>28.970000000000027</v>
      </c>
      <c r="AV10" s="1">
        <v>28.799999999999955</v>
      </c>
      <c r="AW10" s="1">
        <v>28.140000000000015</v>
      </c>
      <c r="AX10" s="1">
        <v>26.980000000000018</v>
      </c>
      <c r="AY10" s="1">
        <v>31.009999999999991</v>
      </c>
      <c r="AZ10" s="1">
        <v>29.870000000000005</v>
      </c>
      <c r="BA10" s="1">
        <v>24.560000000000002</v>
      </c>
      <c r="BB10" s="1">
        <v>25.905000000000001</v>
      </c>
      <c r="BC10" s="1">
        <v>25.905000000000001</v>
      </c>
      <c r="BD10" s="1">
        <v>27.090000000000003</v>
      </c>
      <c r="BE10" s="1">
        <v>24.830000000000013</v>
      </c>
      <c r="BF10" s="1">
        <v>31.069999999999993</v>
      </c>
      <c r="BG10" s="1">
        <v>27.830000000000041</v>
      </c>
      <c r="BH10" s="1">
        <v>24.579999999999984</v>
      </c>
      <c r="BI10" s="1">
        <v>26.03</v>
      </c>
      <c r="BJ10" s="1">
        <v>26.129999999999995</v>
      </c>
      <c r="BK10" s="1">
        <v>27.47999999999999</v>
      </c>
      <c r="BL10" s="1">
        <v>28.829999999999984</v>
      </c>
      <c r="BM10" s="1">
        <v>26.455000000000013</v>
      </c>
      <c r="BN10" s="1">
        <v>26.455000000000013</v>
      </c>
      <c r="BO10" s="1">
        <v>26.455000000000013</v>
      </c>
      <c r="BP10" s="1">
        <v>23.349999999999994</v>
      </c>
      <c r="BQ10" s="1">
        <v>12.97999999999999</v>
      </c>
      <c r="BR10" s="1">
        <v>25.379999999999995</v>
      </c>
      <c r="BS10" s="1">
        <v>20.5</v>
      </c>
      <c r="BT10" s="1">
        <v>22.560000000000002</v>
      </c>
      <c r="BU10" s="1">
        <v>26.390000000000043</v>
      </c>
      <c r="BV10" s="1">
        <v>24.239999999999981</v>
      </c>
    </row>
    <row r="11" spans="1:74">
      <c r="A11" s="17">
        <v>6</v>
      </c>
      <c r="B11" s="1">
        <v>32.430000000000007</v>
      </c>
      <c r="C11" s="1">
        <v>32.519999999999996</v>
      </c>
      <c r="D11" s="1">
        <v>32.230000000000018</v>
      </c>
      <c r="E11" s="1">
        <v>32.69</v>
      </c>
      <c r="F11" s="1">
        <v>27.72999999999999</v>
      </c>
      <c r="G11" s="1">
        <v>30.150000000000006</v>
      </c>
      <c r="H11" s="1">
        <v>29.909999999999997</v>
      </c>
      <c r="I11" s="1">
        <v>30.949999999999989</v>
      </c>
      <c r="J11" s="1">
        <v>31.940000000000012</v>
      </c>
      <c r="K11" s="1">
        <v>28.839999999999975</v>
      </c>
      <c r="L11" s="1">
        <v>31.730000000000018</v>
      </c>
      <c r="M11" s="1">
        <v>31.45999999999998</v>
      </c>
      <c r="N11" s="1">
        <v>35.340000000000003</v>
      </c>
      <c r="O11" s="1">
        <v>23.319999999999993</v>
      </c>
      <c r="P11" s="1">
        <v>30.990000000000009</v>
      </c>
      <c r="Q11" s="1">
        <v>31.75</v>
      </c>
      <c r="R11" s="1">
        <v>29.060000000000002</v>
      </c>
      <c r="S11" s="1">
        <v>29.860000000000014</v>
      </c>
      <c r="T11" s="1">
        <v>32.94</v>
      </c>
      <c r="U11" s="1">
        <v>28.78</v>
      </c>
      <c r="V11" s="1">
        <v>31.669999999999987</v>
      </c>
      <c r="W11" s="1">
        <v>35.490000000000009</v>
      </c>
      <c r="X11" s="1">
        <v>32.509999999999991</v>
      </c>
      <c r="Y11" s="1">
        <v>31.430000000000007</v>
      </c>
      <c r="Z11" s="1">
        <v>34.069999999999993</v>
      </c>
      <c r="AA11" s="1">
        <v>29.010000000000019</v>
      </c>
      <c r="AB11" s="1">
        <v>23.139999999999986</v>
      </c>
      <c r="AC11" s="1">
        <v>28.480000000000018</v>
      </c>
      <c r="AD11" s="1">
        <v>31.900000000000034</v>
      </c>
      <c r="AE11" s="1">
        <v>34.680000000000007</v>
      </c>
      <c r="AF11" s="1">
        <v>26.589999999999975</v>
      </c>
      <c r="AG11" s="1">
        <v>32.080000000000013</v>
      </c>
      <c r="AH11" s="1">
        <v>30.939999999999998</v>
      </c>
      <c r="AI11" s="1">
        <v>33.149999999999977</v>
      </c>
      <c r="AJ11" s="1">
        <v>28.140000000000015</v>
      </c>
      <c r="AK11" s="1">
        <v>30.699999999999989</v>
      </c>
      <c r="AL11" s="1">
        <v>35.569999999999993</v>
      </c>
      <c r="AM11" s="1">
        <v>30.759999999999991</v>
      </c>
      <c r="AN11" s="1">
        <v>27.909999999999997</v>
      </c>
      <c r="AO11" s="1">
        <v>29.710000000000008</v>
      </c>
      <c r="AP11" s="1">
        <v>35.069999999999993</v>
      </c>
      <c r="AQ11" s="1">
        <v>37.75</v>
      </c>
      <c r="AR11" s="1">
        <v>35.649999999999977</v>
      </c>
      <c r="AS11" s="1">
        <v>28.550000000000011</v>
      </c>
      <c r="AT11" s="1">
        <v>33.009999999999991</v>
      </c>
      <c r="AU11" s="1">
        <v>32</v>
      </c>
      <c r="AV11" s="1">
        <v>29.960000000000036</v>
      </c>
      <c r="AW11" s="1">
        <v>31.879999999999967</v>
      </c>
      <c r="AX11" s="1">
        <v>29.940000000000026</v>
      </c>
      <c r="AY11" s="1">
        <v>33.569999999999993</v>
      </c>
      <c r="AZ11" s="1">
        <v>32.699999999999989</v>
      </c>
      <c r="BA11" s="1">
        <v>29.099999999999994</v>
      </c>
      <c r="BB11" s="1">
        <v>30.285000000000011</v>
      </c>
      <c r="BC11" s="1">
        <v>30.285000000000011</v>
      </c>
      <c r="BD11" s="1">
        <v>28.95999999999998</v>
      </c>
      <c r="BE11" s="1">
        <v>30.710000000000008</v>
      </c>
      <c r="BF11" s="1">
        <v>32.69</v>
      </c>
      <c r="BG11" s="1">
        <v>32.79000000000002</v>
      </c>
      <c r="BH11" s="1">
        <v>31.599999999999994</v>
      </c>
      <c r="BI11" s="1">
        <v>31</v>
      </c>
      <c r="BJ11" s="1">
        <v>25.849999999999994</v>
      </c>
      <c r="BK11" s="1">
        <v>30.414999999999978</v>
      </c>
      <c r="BL11" s="1">
        <v>34.979999999999961</v>
      </c>
      <c r="BM11" s="1">
        <v>33.620000000000005</v>
      </c>
      <c r="BN11" s="1">
        <v>29.830000000000013</v>
      </c>
      <c r="BO11" s="1">
        <v>29.830000000000013</v>
      </c>
      <c r="BP11" s="1">
        <v>30.349999999999994</v>
      </c>
      <c r="BQ11" s="1">
        <v>16.789999999999992</v>
      </c>
      <c r="BR11" s="1">
        <v>23.550000000000011</v>
      </c>
      <c r="BS11" s="1">
        <v>32.379999999999995</v>
      </c>
      <c r="BT11" s="1">
        <v>29.370000000000005</v>
      </c>
      <c r="BU11" s="1">
        <v>31.339999999999975</v>
      </c>
      <c r="BV11" s="1">
        <v>29.490000000000009</v>
      </c>
    </row>
    <row r="12" spans="1:74">
      <c r="A12" s="17">
        <v>7</v>
      </c>
      <c r="B12" s="1">
        <v>22.460000000000008</v>
      </c>
      <c r="C12" s="1">
        <v>27.899999999999977</v>
      </c>
      <c r="D12" s="1">
        <v>27.269999999999982</v>
      </c>
      <c r="E12" s="1">
        <v>30.069999999999993</v>
      </c>
      <c r="F12" s="1">
        <v>31.430000000000007</v>
      </c>
      <c r="G12" s="1">
        <v>30.629999999999995</v>
      </c>
      <c r="H12" s="1">
        <v>30.090000000000003</v>
      </c>
      <c r="I12" s="1">
        <v>28.140000000000015</v>
      </c>
      <c r="J12" s="1">
        <v>36.879999999999995</v>
      </c>
      <c r="N12" s="1">
        <v>22.050000000000011</v>
      </c>
      <c r="O12" s="1">
        <v>27.52000000000001</v>
      </c>
      <c r="P12" s="1">
        <v>29.939999999999998</v>
      </c>
      <c r="Q12" s="1">
        <v>29.689999999999998</v>
      </c>
      <c r="R12" s="1">
        <v>26.439999999999998</v>
      </c>
      <c r="S12" s="1">
        <v>27.939999999999998</v>
      </c>
      <c r="T12" s="1">
        <v>24.840000000000003</v>
      </c>
      <c r="U12" s="1">
        <v>21.169999999999987</v>
      </c>
      <c r="V12" s="1">
        <v>28.210000000000008</v>
      </c>
      <c r="W12" s="1">
        <v>32.550000000000011</v>
      </c>
      <c r="X12" s="1">
        <v>26.560000000000002</v>
      </c>
      <c r="Y12" s="1">
        <v>28.839999999999975</v>
      </c>
      <c r="Z12" s="1">
        <v>25.52000000000001</v>
      </c>
      <c r="AA12" s="1">
        <v>22.939999999999998</v>
      </c>
      <c r="AB12" s="1">
        <v>24.680000000000007</v>
      </c>
      <c r="AC12" s="1">
        <v>26.049999999999983</v>
      </c>
      <c r="AD12" s="1">
        <v>26.930000000000007</v>
      </c>
      <c r="AE12" s="1">
        <v>28.259999999999991</v>
      </c>
      <c r="AF12" s="1">
        <v>25.829999999999984</v>
      </c>
      <c r="AG12" s="1">
        <v>26.990000000000009</v>
      </c>
      <c r="AH12" s="1">
        <v>23.430000000000007</v>
      </c>
      <c r="AI12" s="1">
        <v>26.360000000000014</v>
      </c>
      <c r="AJ12" s="1">
        <v>33.139999999999986</v>
      </c>
      <c r="AK12" s="1">
        <v>14.300000000000011</v>
      </c>
      <c r="AL12" s="1">
        <v>28.990000000000009</v>
      </c>
      <c r="AM12" s="1">
        <v>26.810000000000002</v>
      </c>
      <c r="AN12" s="1">
        <v>30.079999999999984</v>
      </c>
      <c r="AO12" s="1">
        <v>28.400000000000034</v>
      </c>
      <c r="AP12" s="1">
        <v>27.149999999999977</v>
      </c>
      <c r="AQ12" s="1">
        <v>27.95999999999998</v>
      </c>
      <c r="AR12" s="1">
        <v>28.990000000000009</v>
      </c>
      <c r="AS12" s="1">
        <v>29.480000000000018</v>
      </c>
      <c r="AT12" s="1">
        <v>23.490000000000009</v>
      </c>
      <c r="AU12" s="1">
        <v>26.209999999999994</v>
      </c>
      <c r="AV12" s="1">
        <v>26.209999999999994</v>
      </c>
      <c r="AW12" s="1">
        <v>21.639999999999986</v>
      </c>
      <c r="AX12" s="1">
        <v>22.870000000000005</v>
      </c>
      <c r="AY12" s="1">
        <v>29.579999999999984</v>
      </c>
      <c r="AZ12" s="1">
        <v>28.660000000000025</v>
      </c>
      <c r="BA12" s="1">
        <v>23.849999999999966</v>
      </c>
      <c r="BB12" s="1">
        <v>24.235000000000014</v>
      </c>
      <c r="BC12" s="1">
        <v>24.235000000000014</v>
      </c>
      <c r="BD12" s="1">
        <v>28.25</v>
      </c>
      <c r="BE12" s="1">
        <v>28.180000000000007</v>
      </c>
      <c r="BF12" s="1">
        <v>27.699999999999989</v>
      </c>
      <c r="BG12" s="1">
        <v>24.035000000000011</v>
      </c>
      <c r="BH12" s="1">
        <v>24.035000000000011</v>
      </c>
      <c r="BI12" s="1">
        <v>22.789999999999992</v>
      </c>
      <c r="BJ12" s="1">
        <v>23.510000000000019</v>
      </c>
      <c r="BK12" s="1">
        <v>23.14</v>
      </c>
      <c r="BL12" s="1">
        <v>23.14</v>
      </c>
      <c r="BM12" s="1">
        <v>23.14</v>
      </c>
      <c r="BN12" s="1">
        <v>22.879999999999995</v>
      </c>
      <c r="BO12" s="1">
        <v>26.270000000000039</v>
      </c>
      <c r="BP12" s="1">
        <v>22.109999999999985</v>
      </c>
      <c r="BQ12" s="1">
        <v>12.830000000000013</v>
      </c>
      <c r="BR12" s="1">
        <v>25.419999999999987</v>
      </c>
      <c r="BS12" s="1">
        <v>25.210000000000036</v>
      </c>
      <c r="BT12" s="1">
        <v>24.449999999999989</v>
      </c>
    </row>
    <row r="13" spans="1:74">
      <c r="A13" s="17">
        <v>8</v>
      </c>
      <c r="B13" s="1">
        <v>31.689999999999998</v>
      </c>
      <c r="C13" s="1">
        <v>29.060000000000002</v>
      </c>
      <c r="D13" s="1">
        <v>27.850000000000023</v>
      </c>
      <c r="E13" s="1">
        <v>30.269999999999982</v>
      </c>
      <c r="F13" s="1">
        <v>25.360000000000014</v>
      </c>
      <c r="G13" s="1">
        <v>30.849999999999994</v>
      </c>
      <c r="H13" s="1">
        <v>25.510000000000019</v>
      </c>
      <c r="I13" s="1">
        <v>30.72999999999999</v>
      </c>
      <c r="J13" s="1">
        <v>36.659999999999968</v>
      </c>
      <c r="K13" s="1">
        <v>31.389999999999986</v>
      </c>
      <c r="L13" s="1">
        <v>28.78000000000003</v>
      </c>
      <c r="M13" s="1">
        <v>91.039999999999992</v>
      </c>
      <c r="P13" s="1">
        <v>23.049999999999955</v>
      </c>
      <c r="Q13" s="1">
        <v>30.200000000000045</v>
      </c>
      <c r="R13" s="1">
        <v>23.399999999999977</v>
      </c>
      <c r="S13" s="1">
        <v>26.039999999999992</v>
      </c>
      <c r="T13" s="1">
        <v>23.150000000000006</v>
      </c>
      <c r="U13" s="1">
        <v>23.069999999999993</v>
      </c>
      <c r="V13" s="1">
        <v>32.650000000000006</v>
      </c>
      <c r="W13" s="1">
        <v>34.81</v>
      </c>
      <c r="X13" s="1">
        <v>32.270000000000039</v>
      </c>
      <c r="Y13" s="1">
        <v>30.539999999999992</v>
      </c>
      <c r="Z13" s="1">
        <v>32.620000000000005</v>
      </c>
      <c r="AA13" s="1">
        <v>27.95999999999998</v>
      </c>
      <c r="AB13" s="1">
        <v>34.29000000000002</v>
      </c>
      <c r="AC13" s="1">
        <v>31.049999999999983</v>
      </c>
      <c r="AD13" s="1">
        <v>31.629999999999995</v>
      </c>
      <c r="AE13" s="1">
        <v>32.550000000000011</v>
      </c>
      <c r="AF13" s="1">
        <v>29.870000000000005</v>
      </c>
      <c r="AG13" s="1">
        <v>33.510000000000019</v>
      </c>
      <c r="AH13" s="1">
        <v>27.189999999999998</v>
      </c>
      <c r="AI13" s="1">
        <v>39.590000000000003</v>
      </c>
      <c r="AJ13" s="1">
        <v>34.81</v>
      </c>
      <c r="AK13" s="1">
        <v>15.439999999999998</v>
      </c>
      <c r="AL13" s="1">
        <v>35.870000000000005</v>
      </c>
      <c r="AM13" s="1">
        <v>34.720000000000027</v>
      </c>
      <c r="AN13" s="1">
        <v>37.860000000000014</v>
      </c>
      <c r="AO13" s="1">
        <v>31.879999999999995</v>
      </c>
      <c r="AP13" s="1">
        <v>34.389999999999986</v>
      </c>
      <c r="AQ13" s="1">
        <v>34.330000000000013</v>
      </c>
      <c r="AR13" s="1">
        <v>34.829999999999984</v>
      </c>
      <c r="AS13" s="1">
        <v>32.519999999999982</v>
      </c>
      <c r="AT13" s="1">
        <v>29.810000000000002</v>
      </c>
      <c r="AU13" s="1">
        <v>29.810000000000002</v>
      </c>
      <c r="AV13" s="1">
        <v>29.810000000000002</v>
      </c>
      <c r="AW13" s="1">
        <v>29.800000000000011</v>
      </c>
      <c r="AX13" s="1">
        <v>31.799999999999983</v>
      </c>
      <c r="AY13" s="1">
        <v>33.04000000000002</v>
      </c>
      <c r="AZ13" s="1">
        <v>31.789999999999964</v>
      </c>
      <c r="BA13" s="1">
        <v>28.930000000000035</v>
      </c>
      <c r="BB13" s="1">
        <v>28.009999999999991</v>
      </c>
      <c r="BC13" s="1">
        <v>28.009999999999991</v>
      </c>
      <c r="BD13" s="1">
        <v>28.210000000000008</v>
      </c>
      <c r="BE13" s="1">
        <v>31.769999999999982</v>
      </c>
      <c r="BF13" s="1">
        <v>30</v>
      </c>
      <c r="BG13" s="1">
        <v>27.460000000000008</v>
      </c>
      <c r="BH13" s="1">
        <v>27.460000000000008</v>
      </c>
      <c r="BI13" s="1">
        <v>30.840000000000003</v>
      </c>
      <c r="BJ13" s="1">
        <v>31.439999999999998</v>
      </c>
      <c r="BK13" s="1">
        <v>28.659999999999997</v>
      </c>
      <c r="BL13" s="1">
        <v>32.470000000000027</v>
      </c>
      <c r="BM13" s="1">
        <v>29.515000000000015</v>
      </c>
      <c r="BN13" s="1">
        <v>29.515000000000015</v>
      </c>
      <c r="BO13" s="1">
        <v>29.515000000000015</v>
      </c>
      <c r="BP13" s="1">
        <v>26.560000000000002</v>
      </c>
      <c r="BQ13" s="1">
        <v>15.159999999999997</v>
      </c>
      <c r="BR13" s="1">
        <v>29.509999999999991</v>
      </c>
      <c r="BS13" s="1">
        <v>35.009999999999991</v>
      </c>
      <c r="BT13" s="1">
        <v>26.480000000000018</v>
      </c>
    </row>
    <row r="14" spans="1:74">
      <c r="A14" s="17">
        <v>9</v>
      </c>
      <c r="B14" s="1">
        <v>28.650000000000006</v>
      </c>
      <c r="C14" s="1">
        <v>30.859999999999985</v>
      </c>
      <c r="D14" s="1">
        <v>35.569999999999993</v>
      </c>
      <c r="E14" s="1">
        <v>32.649999999999977</v>
      </c>
      <c r="F14" s="1">
        <v>33.260000000000019</v>
      </c>
      <c r="G14" s="1">
        <v>31.090000000000003</v>
      </c>
      <c r="H14" s="1">
        <v>26.869999999999976</v>
      </c>
      <c r="I14" s="1">
        <v>29.410000000000025</v>
      </c>
      <c r="J14" s="1">
        <v>29.449999999999989</v>
      </c>
      <c r="K14" s="1">
        <v>32.490000000000009</v>
      </c>
      <c r="L14" s="1">
        <v>28.610000000000014</v>
      </c>
      <c r="M14" s="1">
        <v>27.359999999999985</v>
      </c>
      <c r="N14" s="1">
        <v>27.960000000000008</v>
      </c>
      <c r="O14" s="1">
        <v>19.629999999999995</v>
      </c>
      <c r="P14" s="1">
        <v>31.680000000000007</v>
      </c>
      <c r="Q14" s="1">
        <v>27.759999999999991</v>
      </c>
      <c r="R14" s="1">
        <v>29.830000000000041</v>
      </c>
      <c r="S14" s="1">
        <v>28.679999999999978</v>
      </c>
      <c r="T14" s="1">
        <v>24.650000000000006</v>
      </c>
      <c r="U14" s="1">
        <v>20.049999999999983</v>
      </c>
      <c r="V14" s="1">
        <v>30.670000000000016</v>
      </c>
      <c r="W14" s="1">
        <v>32.71999999999997</v>
      </c>
      <c r="X14" s="1">
        <v>33.259999999999991</v>
      </c>
      <c r="Y14" s="1">
        <v>30.520000000000039</v>
      </c>
      <c r="Z14" s="1">
        <v>31.089999999999975</v>
      </c>
      <c r="AA14" s="1">
        <v>28.620000000000005</v>
      </c>
      <c r="AB14" s="1">
        <v>30.450000000000017</v>
      </c>
      <c r="AC14" s="1">
        <v>27.819999999999993</v>
      </c>
      <c r="AD14" s="1">
        <v>32.590000000000032</v>
      </c>
      <c r="AE14" s="1">
        <v>30.21999999999997</v>
      </c>
      <c r="AF14" s="1">
        <v>27.639999999999986</v>
      </c>
      <c r="AG14" s="1">
        <v>28.310000000000031</v>
      </c>
      <c r="AH14" s="1">
        <v>27.590000000000003</v>
      </c>
      <c r="AI14" s="1">
        <v>28.370000000000005</v>
      </c>
      <c r="AJ14" s="1">
        <v>26.71999999999997</v>
      </c>
      <c r="AK14" s="1">
        <v>18.420000000000016</v>
      </c>
      <c r="AL14" s="1">
        <v>32.94</v>
      </c>
      <c r="AM14" s="1">
        <v>27.100000000000023</v>
      </c>
      <c r="AN14" s="1">
        <v>32.779999999999973</v>
      </c>
      <c r="AO14" s="1">
        <v>30.210000000000036</v>
      </c>
      <c r="AP14" s="1">
        <v>28.699999999999989</v>
      </c>
      <c r="AQ14" s="1">
        <v>29.629999999999995</v>
      </c>
      <c r="AR14" s="1">
        <v>29.370000000000005</v>
      </c>
      <c r="AS14" s="1">
        <v>28.039999999999964</v>
      </c>
      <c r="AT14" s="1">
        <v>27.189999999999998</v>
      </c>
      <c r="AU14" s="1">
        <v>26.740000000000009</v>
      </c>
      <c r="AV14" s="1">
        <v>26.740000000000009</v>
      </c>
      <c r="AW14" s="1">
        <v>25.509999999999991</v>
      </c>
      <c r="AX14" s="1">
        <v>27.620000000000005</v>
      </c>
      <c r="AY14" s="1">
        <v>30.430000000000007</v>
      </c>
      <c r="AZ14" s="1">
        <v>29.919999999999959</v>
      </c>
      <c r="BA14" s="1">
        <v>28.150000000000034</v>
      </c>
      <c r="BB14" s="1">
        <v>25.774999999999991</v>
      </c>
      <c r="BC14" s="1">
        <v>25.774999999999991</v>
      </c>
      <c r="BD14" s="1">
        <v>27.699999999999989</v>
      </c>
      <c r="BE14" s="1">
        <v>31.259999999999991</v>
      </c>
      <c r="BF14" s="1">
        <v>31.449999999999989</v>
      </c>
      <c r="BG14" s="1">
        <v>26.894999999999996</v>
      </c>
      <c r="BH14" s="1">
        <v>26.894999999999996</v>
      </c>
      <c r="BI14" s="1">
        <v>28.550000000000011</v>
      </c>
      <c r="BJ14" s="1">
        <v>27.159999999999997</v>
      </c>
      <c r="BK14" s="1">
        <v>29.870000000000005</v>
      </c>
      <c r="BL14" s="1">
        <v>32.069999999999993</v>
      </c>
      <c r="BM14" s="1">
        <v>27.670000000000016</v>
      </c>
      <c r="BN14" s="1">
        <v>33.22999999999999</v>
      </c>
      <c r="BO14" s="1">
        <v>27.97</v>
      </c>
      <c r="BP14" s="1">
        <v>26.879999999999995</v>
      </c>
      <c r="BQ14" s="1">
        <v>17.97999999999999</v>
      </c>
      <c r="BR14" s="1">
        <v>18.560000000000002</v>
      </c>
      <c r="BS14" s="1">
        <v>30.439999999999998</v>
      </c>
      <c r="BT14" s="1">
        <v>24.360000000000014</v>
      </c>
    </row>
    <row r="15" spans="1:74">
      <c r="A15" s="17">
        <v>10</v>
      </c>
      <c r="B15" s="1">
        <v>34.169999999999987</v>
      </c>
      <c r="C15" s="1">
        <v>27.680000000000007</v>
      </c>
      <c r="D15" s="1">
        <v>27.620000000000005</v>
      </c>
      <c r="E15" s="1">
        <v>25.410000000000025</v>
      </c>
      <c r="F15" s="1">
        <v>25.389999999999986</v>
      </c>
      <c r="G15" s="1">
        <v>29.039999999999992</v>
      </c>
      <c r="H15" s="1">
        <v>26.580000000000013</v>
      </c>
      <c r="I15" s="1">
        <v>73.449999999999989</v>
      </c>
      <c r="L15" s="1">
        <v>24.5</v>
      </c>
      <c r="M15" s="1">
        <v>23.600000000000023</v>
      </c>
      <c r="O15" s="1">
        <v>30.090000000000003</v>
      </c>
      <c r="P15" s="1">
        <v>31.92999999999995</v>
      </c>
      <c r="Q15" s="1">
        <v>28.860000000000014</v>
      </c>
      <c r="R15" s="1">
        <v>25.699999999999989</v>
      </c>
      <c r="S15" s="1">
        <v>25.950000000000017</v>
      </c>
      <c r="T15" s="1">
        <v>23.200000000000017</v>
      </c>
      <c r="U15" s="1">
        <v>26.789999999999992</v>
      </c>
      <c r="V15" s="1">
        <v>27.02000000000001</v>
      </c>
      <c r="W15" s="1">
        <v>27.789999999999964</v>
      </c>
      <c r="X15" s="1">
        <v>27.730000000000018</v>
      </c>
      <c r="Y15" s="1">
        <v>26.629999999999995</v>
      </c>
      <c r="Z15" s="1">
        <v>25.100000000000023</v>
      </c>
      <c r="AA15" s="1">
        <v>24.399999999999977</v>
      </c>
      <c r="AB15" s="1">
        <v>21.860000000000014</v>
      </c>
      <c r="AC15" s="1">
        <v>32.720000000000027</v>
      </c>
      <c r="AD15" s="1">
        <v>28.399999999999977</v>
      </c>
      <c r="AE15" s="1">
        <v>27.389999999999986</v>
      </c>
      <c r="AF15" s="1">
        <v>27.670000000000016</v>
      </c>
      <c r="AG15" s="1">
        <v>26.600000000000023</v>
      </c>
      <c r="AH15" s="1">
        <v>27.319999999999993</v>
      </c>
      <c r="AI15" s="1">
        <v>26.850000000000023</v>
      </c>
      <c r="AJ15" s="1">
        <v>25.609999999999957</v>
      </c>
      <c r="AK15" s="1">
        <v>23.940000000000026</v>
      </c>
      <c r="AL15" s="1">
        <v>31.21999999999997</v>
      </c>
      <c r="AM15" s="1">
        <v>27.800000000000011</v>
      </c>
      <c r="AN15" s="1">
        <v>24.894999999999996</v>
      </c>
      <c r="AO15" s="1">
        <v>24.894999999999996</v>
      </c>
      <c r="AP15" s="1">
        <v>24.129999999999995</v>
      </c>
      <c r="AQ15" s="1">
        <v>26.379999999999995</v>
      </c>
      <c r="AR15" s="1">
        <v>27.730000000000018</v>
      </c>
      <c r="AS15" s="1">
        <v>27.029999999999973</v>
      </c>
      <c r="AT15" s="1">
        <v>27.519999999999982</v>
      </c>
      <c r="AU15" s="1">
        <v>24.915000000000006</v>
      </c>
      <c r="AV15" s="1">
        <v>24.915000000000006</v>
      </c>
      <c r="AW15" s="1">
        <v>25.430000000000007</v>
      </c>
      <c r="AX15" s="1">
        <v>29.710000000000036</v>
      </c>
      <c r="AY15" s="1">
        <v>27.169999999999959</v>
      </c>
      <c r="AZ15" s="1">
        <v>25.660000000000011</v>
      </c>
      <c r="BA15" s="1">
        <v>25.660000000000011</v>
      </c>
      <c r="BB15" s="1">
        <v>24.965000000000003</v>
      </c>
      <c r="BC15" s="1">
        <v>24.965000000000003</v>
      </c>
      <c r="BD15" s="1">
        <v>23.990000000000009</v>
      </c>
      <c r="BE15" s="1">
        <v>24.29000000000002</v>
      </c>
      <c r="BF15" s="1">
        <v>26.229999999999961</v>
      </c>
      <c r="BG15" s="1">
        <v>23.620000000000005</v>
      </c>
      <c r="BH15" s="1">
        <v>23.924999999999997</v>
      </c>
      <c r="BI15" s="1">
        <v>24.677500000000002</v>
      </c>
      <c r="BJ15" s="1">
        <v>23.924999999999997</v>
      </c>
      <c r="BK15" s="1">
        <v>24.22999999999999</v>
      </c>
      <c r="BL15" s="1">
        <v>25.430000000000007</v>
      </c>
      <c r="BM15" s="1">
        <v>26.220000000000027</v>
      </c>
      <c r="BN15" s="1">
        <v>27.010000000000048</v>
      </c>
      <c r="BO15" s="1">
        <v>25.25</v>
      </c>
      <c r="BP15" s="1">
        <v>29.659999999999968</v>
      </c>
      <c r="BQ15" s="1">
        <v>23.430000000000007</v>
      </c>
      <c r="BR15" s="1">
        <v>11.219999999999999</v>
      </c>
    </row>
    <row r="16" spans="1:74">
      <c r="A16" s="17">
        <v>11</v>
      </c>
      <c r="B16" s="1">
        <v>30.75</v>
      </c>
      <c r="C16" s="1">
        <v>34.609999999999957</v>
      </c>
      <c r="D16" s="1">
        <v>32.130000000000052</v>
      </c>
      <c r="E16" s="1">
        <v>28.199999999999989</v>
      </c>
      <c r="F16" s="1">
        <v>26.639999999999986</v>
      </c>
      <c r="G16" s="1">
        <v>29.680000000000007</v>
      </c>
      <c r="H16" s="1">
        <v>29.620000000000005</v>
      </c>
      <c r="I16" s="1">
        <v>27.399999999999977</v>
      </c>
      <c r="J16" s="1">
        <v>36.980000000000018</v>
      </c>
      <c r="M16" s="1">
        <v>22.580000000000013</v>
      </c>
      <c r="N16" s="1">
        <v>23.400000000000006</v>
      </c>
      <c r="O16" s="1">
        <v>24</v>
      </c>
      <c r="P16" s="1">
        <v>29.830000000000041</v>
      </c>
      <c r="Q16" s="1">
        <v>27.069999999999993</v>
      </c>
      <c r="R16" s="1">
        <v>26.879999999999995</v>
      </c>
      <c r="S16" s="1">
        <v>23.539999999999992</v>
      </c>
      <c r="T16" s="1">
        <v>24.539999999999992</v>
      </c>
      <c r="U16" s="1">
        <v>27.210000000000008</v>
      </c>
      <c r="V16" s="1">
        <v>24.650000000000006</v>
      </c>
      <c r="W16" s="1">
        <v>30.980000000000018</v>
      </c>
      <c r="X16" s="1">
        <v>28.859999999999957</v>
      </c>
      <c r="Y16" s="1">
        <v>27.230000000000018</v>
      </c>
      <c r="Z16" s="1">
        <v>29.140000000000015</v>
      </c>
      <c r="AA16" s="1">
        <v>28.819999999999993</v>
      </c>
      <c r="AB16" s="1">
        <v>29.650000000000006</v>
      </c>
      <c r="AC16" s="1">
        <v>29.990000000000009</v>
      </c>
      <c r="AD16" s="1">
        <v>30.699999999999989</v>
      </c>
      <c r="AE16" s="1">
        <v>33.129999999999995</v>
      </c>
      <c r="AF16" s="1">
        <v>29.569999999999993</v>
      </c>
      <c r="AG16" s="1">
        <v>28.420000000000016</v>
      </c>
      <c r="AH16" s="1">
        <v>33.70999999999998</v>
      </c>
      <c r="AI16" s="1">
        <v>30.389999999999986</v>
      </c>
      <c r="AJ16" s="1">
        <v>31.760000000000048</v>
      </c>
      <c r="AK16" s="1">
        <v>28.239999999999981</v>
      </c>
      <c r="AL16" s="1">
        <v>37.360000000000014</v>
      </c>
      <c r="AM16" s="1">
        <v>29.879999999999995</v>
      </c>
      <c r="AN16" s="1">
        <v>28.334999999999994</v>
      </c>
      <c r="AO16" s="1">
        <v>28.334999999999994</v>
      </c>
      <c r="AP16" s="1">
        <v>29.5</v>
      </c>
      <c r="AQ16" s="1">
        <v>30.810000000000002</v>
      </c>
      <c r="AR16" s="1">
        <v>33.230000000000018</v>
      </c>
      <c r="AS16" s="1">
        <v>29.95999999999998</v>
      </c>
      <c r="AT16" s="1">
        <v>31.580000000000013</v>
      </c>
      <c r="AU16" s="1">
        <v>27.159999999999997</v>
      </c>
      <c r="AV16" s="1">
        <v>27.159999999999997</v>
      </c>
      <c r="AW16" s="1">
        <v>27.010000000000019</v>
      </c>
      <c r="AX16" s="1">
        <v>33.829999999999984</v>
      </c>
      <c r="AY16" s="1">
        <v>28.680000000000007</v>
      </c>
      <c r="AZ16" s="1">
        <v>28.989999999999995</v>
      </c>
      <c r="BA16" s="1">
        <v>28.989999999999995</v>
      </c>
      <c r="BB16" s="1">
        <v>28.03</v>
      </c>
      <c r="BC16" s="1">
        <v>28.03</v>
      </c>
      <c r="BD16" s="1">
        <v>32.610000000000014</v>
      </c>
      <c r="BE16" s="1">
        <v>31.79000000000002</v>
      </c>
      <c r="BF16" s="1">
        <v>27.189999999999998</v>
      </c>
      <c r="BG16" s="1">
        <v>28.889999999999986</v>
      </c>
      <c r="BH16" s="1">
        <v>29.760000000000019</v>
      </c>
      <c r="BI16" s="1">
        <v>31.579999999999984</v>
      </c>
      <c r="BJ16" s="1">
        <v>33.28</v>
      </c>
      <c r="BK16" s="1">
        <v>33.28</v>
      </c>
      <c r="BL16" s="1">
        <v>34.980000000000018</v>
      </c>
      <c r="BM16" s="1">
        <v>32.865000000000009</v>
      </c>
      <c r="BN16" s="1">
        <v>30.75</v>
      </c>
      <c r="BO16" s="1">
        <v>28.460000000000008</v>
      </c>
      <c r="BP16" s="1">
        <v>28.839999999999975</v>
      </c>
      <c r="BQ16" s="1">
        <v>27.52000000000001</v>
      </c>
      <c r="BR16" s="1">
        <v>15.539999999999992</v>
      </c>
    </row>
    <row r="17" spans="1:74">
      <c r="A17" s="17">
        <v>12</v>
      </c>
      <c r="B17" s="1">
        <v>31.129999999999995</v>
      </c>
      <c r="C17" s="1">
        <v>31.54000000000002</v>
      </c>
      <c r="D17" s="1">
        <v>30.789999999999964</v>
      </c>
      <c r="E17" s="1">
        <v>23.060000000000002</v>
      </c>
      <c r="F17" s="1">
        <v>28.940000000000026</v>
      </c>
      <c r="G17" s="1">
        <v>32.099999999999994</v>
      </c>
      <c r="H17" s="1">
        <v>27.289999999999992</v>
      </c>
      <c r="I17" s="1">
        <v>28.180000000000007</v>
      </c>
      <c r="J17" s="1">
        <v>35.990000000000009</v>
      </c>
      <c r="K17" s="1">
        <v>25.840000000000032</v>
      </c>
      <c r="O17" s="1">
        <v>24.920000000000016</v>
      </c>
      <c r="P17" s="1">
        <v>31.810000000000002</v>
      </c>
      <c r="Q17" s="1">
        <v>29.920000000000016</v>
      </c>
      <c r="R17" s="1">
        <v>29.900000000000006</v>
      </c>
      <c r="S17" s="1">
        <v>26.840000000000003</v>
      </c>
      <c r="T17" s="1">
        <v>25.349999999999994</v>
      </c>
      <c r="U17" s="1">
        <v>25.72</v>
      </c>
      <c r="V17" s="1">
        <v>29.310000000000002</v>
      </c>
      <c r="W17" s="1">
        <v>28.480000000000018</v>
      </c>
      <c r="X17" s="1">
        <v>33.06</v>
      </c>
      <c r="Y17" s="1">
        <v>28.560000000000002</v>
      </c>
      <c r="Z17" s="1">
        <v>29.800000000000011</v>
      </c>
      <c r="AA17" s="1">
        <v>30.72</v>
      </c>
      <c r="AB17" s="1">
        <v>25.650000000000006</v>
      </c>
      <c r="AC17" s="1">
        <v>25.549999999999955</v>
      </c>
      <c r="AD17" s="1">
        <v>28.410000000000025</v>
      </c>
      <c r="AE17" s="1">
        <v>25.46999999999997</v>
      </c>
      <c r="AF17" s="1">
        <v>28.910000000000025</v>
      </c>
      <c r="AG17" s="1">
        <v>28.379999999999995</v>
      </c>
      <c r="AH17" s="1">
        <v>26.20999999999998</v>
      </c>
      <c r="AI17" s="1">
        <v>29.860000000000014</v>
      </c>
      <c r="AJ17" s="1">
        <v>31.310000000000002</v>
      </c>
      <c r="AK17" s="1">
        <v>27.380000000000024</v>
      </c>
      <c r="AL17" s="1">
        <v>32.229999999999961</v>
      </c>
      <c r="AM17" s="1">
        <v>27.160000000000025</v>
      </c>
      <c r="AN17" s="1">
        <v>28.635000000000005</v>
      </c>
      <c r="AO17" s="1">
        <v>28.635000000000005</v>
      </c>
      <c r="AP17" s="1">
        <v>30</v>
      </c>
      <c r="AQ17" s="1">
        <v>28.75</v>
      </c>
      <c r="AR17" s="1">
        <v>32.06</v>
      </c>
      <c r="AS17" s="1">
        <v>31.110000000000014</v>
      </c>
      <c r="AT17" s="1">
        <v>29.539999999999964</v>
      </c>
      <c r="AU17" s="1">
        <v>24.550000000000011</v>
      </c>
      <c r="AV17" s="1">
        <v>24.550000000000011</v>
      </c>
      <c r="AW17" s="1">
        <v>27.789999999999992</v>
      </c>
      <c r="AX17" s="1">
        <v>32.599999999999966</v>
      </c>
      <c r="AY17" s="1">
        <v>28.879999999999995</v>
      </c>
      <c r="AZ17" s="1">
        <v>23.39500000000001</v>
      </c>
      <c r="BA17" s="1">
        <v>23.39500000000001</v>
      </c>
      <c r="BB17" s="1">
        <v>25.295000000000002</v>
      </c>
      <c r="BC17" s="1">
        <v>25.295000000000002</v>
      </c>
      <c r="BD17" s="1">
        <v>28.390000000000015</v>
      </c>
      <c r="BE17" s="1">
        <v>26.680000000000007</v>
      </c>
      <c r="BF17" s="1">
        <v>26.079999999999984</v>
      </c>
      <c r="BG17" s="1">
        <v>31.430000000000007</v>
      </c>
      <c r="BH17" s="1">
        <v>29.52000000000001</v>
      </c>
      <c r="BI17" s="1">
        <v>27.759999999999991</v>
      </c>
      <c r="BJ17" s="1">
        <v>24.189999999999998</v>
      </c>
      <c r="BK17" s="1">
        <v>28.909999999999997</v>
      </c>
      <c r="BL17" s="1">
        <v>26.950000000000003</v>
      </c>
      <c r="BM17" s="1">
        <v>26.950000000000003</v>
      </c>
      <c r="BN17" s="1">
        <v>26.950000000000003</v>
      </c>
      <c r="BO17" s="1">
        <v>24.990000000000009</v>
      </c>
      <c r="BP17" s="1">
        <v>25.019999999999982</v>
      </c>
      <c r="BQ17" s="1">
        <v>26.349999999999994</v>
      </c>
      <c r="BR17" s="1">
        <v>8.9399999999999977</v>
      </c>
    </row>
    <row r="18" spans="1:74">
      <c r="A18" s="17">
        <v>13</v>
      </c>
      <c r="B18" s="1">
        <v>19.889999999999986</v>
      </c>
      <c r="C18" s="1">
        <v>24.04000000000002</v>
      </c>
      <c r="D18" s="1">
        <v>27.670000000000016</v>
      </c>
      <c r="E18" s="1">
        <v>23.990000000000009</v>
      </c>
      <c r="F18" s="1">
        <v>20.859999999999985</v>
      </c>
      <c r="G18" s="1">
        <v>19.689999999999998</v>
      </c>
      <c r="H18" s="1">
        <v>23.949999999999989</v>
      </c>
      <c r="I18" s="1">
        <v>20.610000000000014</v>
      </c>
      <c r="J18" s="1">
        <v>27.029999999999973</v>
      </c>
      <c r="K18" s="1">
        <v>26.340000000000032</v>
      </c>
      <c r="L18" s="1">
        <v>23.269999999999982</v>
      </c>
      <c r="M18" s="1">
        <v>22.480000000000018</v>
      </c>
      <c r="N18" s="1">
        <v>27.419999999999987</v>
      </c>
      <c r="O18" s="1">
        <v>20.129999999999995</v>
      </c>
      <c r="P18" s="1">
        <v>25.25</v>
      </c>
      <c r="Q18" s="1">
        <v>20.770000000000039</v>
      </c>
      <c r="R18" s="1">
        <v>23.729999999999961</v>
      </c>
      <c r="S18" s="1">
        <v>20.900000000000034</v>
      </c>
      <c r="T18" s="1">
        <v>23.869999999999976</v>
      </c>
      <c r="U18" s="1">
        <v>25.230000000000018</v>
      </c>
      <c r="V18" s="1">
        <v>24.189999999999998</v>
      </c>
      <c r="W18" s="1">
        <v>24.480000000000018</v>
      </c>
      <c r="X18" s="1">
        <v>22.079999999999984</v>
      </c>
      <c r="Y18" s="1">
        <v>25.450000000000045</v>
      </c>
      <c r="Z18" s="1">
        <v>23.499999999999972</v>
      </c>
      <c r="AA18" s="1">
        <v>27.039999999999992</v>
      </c>
      <c r="AB18" s="1">
        <v>24.110000000000014</v>
      </c>
      <c r="AC18" s="1">
        <v>22.839999999999975</v>
      </c>
      <c r="AD18" s="1">
        <v>25.28000000000003</v>
      </c>
      <c r="AE18" s="1">
        <v>24.589999999999975</v>
      </c>
      <c r="AF18" s="1">
        <v>26.120000000000005</v>
      </c>
      <c r="AG18" s="1">
        <v>22.930000000000007</v>
      </c>
      <c r="AH18" s="1">
        <v>26.659999999999968</v>
      </c>
      <c r="AI18" s="1">
        <v>25.350000000000023</v>
      </c>
      <c r="AJ18" s="1">
        <v>23.819999999999993</v>
      </c>
      <c r="AK18" s="1">
        <v>24.899999999999977</v>
      </c>
      <c r="AL18" s="1">
        <v>30.529999999999973</v>
      </c>
      <c r="AM18" s="1">
        <v>23.900000000000034</v>
      </c>
      <c r="AN18" s="1">
        <v>23.639999999999986</v>
      </c>
      <c r="AO18" s="1">
        <v>23.639999999999986</v>
      </c>
      <c r="AP18" s="1">
        <v>22.420000000000016</v>
      </c>
      <c r="AQ18" s="1">
        <v>22.180000000000007</v>
      </c>
      <c r="AR18" s="1">
        <v>26.829999999999984</v>
      </c>
      <c r="AS18" s="1">
        <v>25.300000000000011</v>
      </c>
      <c r="AT18" s="1">
        <v>24.189999999999998</v>
      </c>
      <c r="AU18" s="1">
        <v>21.599999999999994</v>
      </c>
      <c r="AV18" s="1">
        <v>21.599999999999994</v>
      </c>
      <c r="AW18" s="1">
        <v>20.72</v>
      </c>
      <c r="AX18" s="1">
        <v>28.129999999999995</v>
      </c>
      <c r="AY18" s="1">
        <v>24.009999999999991</v>
      </c>
      <c r="AZ18" s="1">
        <v>22.289999999999992</v>
      </c>
      <c r="BA18" s="1">
        <v>22.289999999999992</v>
      </c>
      <c r="BB18" s="1">
        <v>22.5</v>
      </c>
      <c r="BC18" s="1">
        <v>22.5</v>
      </c>
      <c r="BD18" s="1">
        <v>27.840000000000003</v>
      </c>
      <c r="BE18" s="1">
        <v>20.609999999999957</v>
      </c>
      <c r="BF18" s="1">
        <v>23.050000000000011</v>
      </c>
      <c r="BG18" s="1">
        <v>23.550000000000011</v>
      </c>
      <c r="BH18" s="1">
        <v>22.069999999999993</v>
      </c>
      <c r="BI18" s="1">
        <v>22.659999999999997</v>
      </c>
      <c r="BJ18" s="1">
        <v>22.349999999999994</v>
      </c>
      <c r="BK18" s="1">
        <v>25.370000000000005</v>
      </c>
      <c r="BL18" s="1">
        <v>26.70999999999998</v>
      </c>
      <c r="BM18" s="1">
        <v>23.029999999999973</v>
      </c>
      <c r="BN18" s="1">
        <v>19.349999999999966</v>
      </c>
      <c r="BO18" s="1">
        <v>24.360000000000014</v>
      </c>
      <c r="BP18" s="1">
        <v>21.390000000000015</v>
      </c>
      <c r="BQ18" s="1">
        <v>23.5</v>
      </c>
      <c r="BR18" s="1">
        <v>11.079999999999984</v>
      </c>
    </row>
    <row r="19" spans="1:74">
      <c r="A19" s="5">
        <v>14</v>
      </c>
      <c r="B19" s="1">
        <v>28</v>
      </c>
      <c r="C19" s="1">
        <v>21.62</v>
      </c>
      <c r="D19" s="1">
        <v>20.62</v>
      </c>
      <c r="E19" s="1">
        <v>20.79</v>
      </c>
      <c r="F19" s="1">
        <v>20.93</v>
      </c>
      <c r="G19" s="1">
        <v>20.34</v>
      </c>
      <c r="H19" s="1">
        <v>20.03</v>
      </c>
      <c r="I19" s="1">
        <v>20.09</v>
      </c>
      <c r="J19" s="1">
        <v>20.53</v>
      </c>
      <c r="K19" s="1">
        <v>20.77</v>
      </c>
      <c r="L19" s="1">
        <v>20.51</v>
      </c>
      <c r="M19" s="1">
        <v>20.2</v>
      </c>
      <c r="N19" s="1">
        <v>20</v>
      </c>
      <c r="O19" s="1">
        <v>20.260000000000002</v>
      </c>
      <c r="P19" s="1">
        <v>19.769999999999996</v>
      </c>
      <c r="Q19" s="1">
        <v>20.929999999999996</v>
      </c>
      <c r="R19" s="1">
        <v>20.039999999999988</v>
      </c>
      <c r="S19" s="1">
        <v>20.14999999999997</v>
      </c>
      <c r="T19" s="1">
        <v>20.089999999999968</v>
      </c>
      <c r="U19" s="1">
        <v>19.739999999999977</v>
      </c>
      <c r="V19" s="1">
        <v>20.599999999999991</v>
      </c>
      <c r="W19" s="1">
        <v>20.340000000000032</v>
      </c>
      <c r="X19" s="1">
        <v>21.060000000000031</v>
      </c>
      <c r="Y19" s="1">
        <v>20.370000000000005</v>
      </c>
      <c r="Z19" s="1">
        <v>20.589999999999993</v>
      </c>
      <c r="AA19" s="1">
        <v>20.309999999999995</v>
      </c>
      <c r="AB19" s="1">
        <v>20.439999999999984</v>
      </c>
      <c r="AC19" s="1">
        <v>20.700000000000003</v>
      </c>
      <c r="AD19" s="1">
        <v>20.859999999999982</v>
      </c>
      <c r="AE19" s="1">
        <v>20.360000000000007</v>
      </c>
      <c r="AF19" s="1">
        <v>20.36999999999998</v>
      </c>
      <c r="AG19" s="1">
        <v>20.940000000000015</v>
      </c>
      <c r="AH19" s="1">
        <v>20.37000000000004</v>
      </c>
      <c r="AI19" s="1">
        <v>21.080000000000023</v>
      </c>
      <c r="AJ19" s="1">
        <v>20.569999999999997</v>
      </c>
      <c r="AK19" s="1">
        <v>20.319999999999975</v>
      </c>
      <c r="AL19" s="1">
        <v>20.319999999999986</v>
      </c>
      <c r="AM19" s="1">
        <v>21.000000000000021</v>
      </c>
      <c r="AN19" s="1">
        <v>20.299999999999983</v>
      </c>
      <c r="AO19" s="1">
        <v>20.559999999999981</v>
      </c>
      <c r="AP19" s="1">
        <v>20.789999999999996</v>
      </c>
      <c r="AQ19" s="1">
        <v>20.500000000000021</v>
      </c>
      <c r="AR19" s="1">
        <v>20.47</v>
      </c>
      <c r="AS19" s="1">
        <v>20.130000000000006</v>
      </c>
      <c r="AT19" s="1">
        <v>21.290000000000006</v>
      </c>
      <c r="AU19" s="1">
        <v>20.350000000000026</v>
      </c>
      <c r="AV19" s="1">
        <v>20.239999999999998</v>
      </c>
      <c r="AW19" s="1">
        <v>20.850000000000041</v>
      </c>
      <c r="AX19" s="1">
        <v>20.800000000000008</v>
      </c>
      <c r="AY19" s="1">
        <v>20.190000000000026</v>
      </c>
      <c r="AZ19" s="1">
        <v>20.129999999999992</v>
      </c>
      <c r="BA19" s="1">
        <v>20.759999999999994</v>
      </c>
      <c r="BB19" s="1">
        <v>20.939999999999984</v>
      </c>
      <c r="BC19" s="1">
        <v>20.280000000000026</v>
      </c>
      <c r="BD19" s="1">
        <v>20.999999999999986</v>
      </c>
      <c r="BE19" s="1">
        <v>20.430000000000007</v>
      </c>
      <c r="BF19" s="1">
        <v>20.510000000000009</v>
      </c>
      <c r="BG19" s="1">
        <v>20.750000000000046</v>
      </c>
      <c r="BH19" s="1">
        <v>20.510000000000005</v>
      </c>
      <c r="BI19" s="1">
        <v>20.420000000000012</v>
      </c>
      <c r="BJ19" s="1">
        <v>23.360000000000007</v>
      </c>
      <c r="BK19" s="1">
        <v>23.599999999999987</v>
      </c>
      <c r="BL19" s="1">
        <v>23.420000000000009</v>
      </c>
      <c r="BM19" s="1">
        <v>24.179999999999993</v>
      </c>
      <c r="BN19" s="1">
        <v>23.450000000000003</v>
      </c>
      <c r="BO19" s="1">
        <v>24.069999999999965</v>
      </c>
      <c r="BP19" s="1">
        <v>24.009999999999991</v>
      </c>
      <c r="BQ19" s="1">
        <v>23.160000000000021</v>
      </c>
      <c r="BR19" s="1">
        <v>23.83</v>
      </c>
      <c r="BS19" s="1">
        <v>24.070000000000022</v>
      </c>
      <c r="BT19" s="1">
        <v>24.030000000000019</v>
      </c>
      <c r="BU19" s="1">
        <v>21.760000000000016</v>
      </c>
    </row>
    <row r="20" spans="1:74">
      <c r="A20" s="4">
        <v>15</v>
      </c>
      <c r="B20" s="1">
        <v>23</v>
      </c>
      <c r="C20" s="1">
        <v>22.46</v>
      </c>
      <c r="D20" s="1">
        <v>20.98</v>
      </c>
      <c r="E20" s="1">
        <v>20.260000000000002</v>
      </c>
      <c r="F20" s="1">
        <v>20.74</v>
      </c>
      <c r="G20" s="1">
        <v>20.350000000000001</v>
      </c>
      <c r="H20" s="1">
        <v>20.05</v>
      </c>
      <c r="I20" s="1">
        <v>20.82</v>
      </c>
      <c r="J20" s="1">
        <v>20.399999999999999</v>
      </c>
      <c r="K20" s="1">
        <v>20.14</v>
      </c>
      <c r="L20" s="1">
        <v>20.149999999999999</v>
      </c>
      <c r="M20" s="1">
        <v>20.03</v>
      </c>
      <c r="N20" s="1">
        <v>20.2</v>
      </c>
      <c r="O20" s="1">
        <v>20.25</v>
      </c>
      <c r="P20" s="1">
        <v>20.210000000000026</v>
      </c>
      <c r="Q20" s="1">
        <v>20.599999999999977</v>
      </c>
      <c r="R20" s="1">
        <v>20.51</v>
      </c>
      <c r="S20" s="1">
        <v>20.590000000000021</v>
      </c>
      <c r="T20" s="1">
        <v>20.519999999999978</v>
      </c>
      <c r="U20" s="1">
        <v>20.170000000000019</v>
      </c>
      <c r="V20" s="1">
        <v>20.869999999999994</v>
      </c>
      <c r="W20" s="1">
        <v>20.870000000000005</v>
      </c>
      <c r="X20" s="1">
        <v>20.680000000000003</v>
      </c>
      <c r="Y20" s="1">
        <v>20.6</v>
      </c>
      <c r="Z20" s="1">
        <v>20.040000000000017</v>
      </c>
      <c r="AA20" s="1">
        <v>20.060000000000016</v>
      </c>
      <c r="AB20" s="1">
        <v>20.450000000000006</v>
      </c>
      <c r="AC20" s="1">
        <v>20.620000000000015</v>
      </c>
      <c r="AD20" s="1">
        <v>20.729999999999972</v>
      </c>
      <c r="AE20" s="1">
        <v>20.540000000000035</v>
      </c>
      <c r="AF20" s="1">
        <v>21.159999999999979</v>
      </c>
      <c r="AG20" s="1">
        <v>20.33000000000002</v>
      </c>
      <c r="AH20" s="1">
        <v>20.350000000000023</v>
      </c>
      <c r="AI20" s="1">
        <v>20.080000000000037</v>
      </c>
      <c r="AJ20" s="1">
        <v>20.619999999999958</v>
      </c>
      <c r="AK20" s="1">
        <v>19.869999999999948</v>
      </c>
      <c r="AL20" s="1">
        <v>19.95000000000001</v>
      </c>
      <c r="AM20" s="1">
        <v>20.51</v>
      </c>
      <c r="AN20" s="1">
        <v>20.409999999999961</v>
      </c>
      <c r="AO20" s="1">
        <v>20.880000000000027</v>
      </c>
      <c r="AP20" s="1">
        <v>21.110000000000024</v>
      </c>
      <c r="AQ20" s="1">
        <v>20.169999999999987</v>
      </c>
      <c r="AR20" s="1">
        <v>20.549999999999997</v>
      </c>
      <c r="AS20" s="1">
        <v>20.480000000000018</v>
      </c>
      <c r="AT20" s="1">
        <v>21.130000000000031</v>
      </c>
      <c r="AU20" s="1">
        <v>20.219999999999974</v>
      </c>
      <c r="AV20" s="1">
        <v>20.13000000000001</v>
      </c>
      <c r="AW20" s="1">
        <v>20.46999999999996</v>
      </c>
      <c r="AX20" s="1">
        <v>20.640000000000008</v>
      </c>
      <c r="AY20" s="1">
        <v>20.640000000000008</v>
      </c>
      <c r="AZ20" s="1">
        <v>20.340000000000003</v>
      </c>
      <c r="BA20" s="1">
        <v>20.389999999999969</v>
      </c>
      <c r="BB20" s="1">
        <v>20.170000000000019</v>
      </c>
      <c r="BC20" s="1">
        <v>20.919999999999995</v>
      </c>
      <c r="BD20" s="1">
        <v>20.559999999999992</v>
      </c>
      <c r="BE20" s="1">
        <v>21.049999999999997</v>
      </c>
      <c r="BF20" s="1">
        <v>20.480000000000025</v>
      </c>
      <c r="BG20" s="1">
        <v>24.029999999999976</v>
      </c>
      <c r="BH20" s="1">
        <v>23.579999999999963</v>
      </c>
      <c r="BI20" s="1">
        <v>24.099999999999991</v>
      </c>
      <c r="BJ20" s="1">
        <v>23.939999999999969</v>
      </c>
      <c r="BK20" s="1">
        <v>24.010000000000005</v>
      </c>
      <c r="BL20" s="1">
        <v>23.909999999999997</v>
      </c>
      <c r="BM20" s="1">
        <v>20.739999999999981</v>
      </c>
      <c r="BN20" s="1">
        <v>20.63000000000001</v>
      </c>
      <c r="BO20" s="1">
        <v>23.460000000000012</v>
      </c>
      <c r="BP20" s="1">
        <v>23.299999999999986</v>
      </c>
      <c r="BQ20" s="1">
        <v>23.689999999999976</v>
      </c>
      <c r="BR20" s="1">
        <v>23.220000000000027</v>
      </c>
      <c r="BS20" s="1">
        <v>23.800000000000043</v>
      </c>
      <c r="BT20" s="1">
        <v>23.880000000000013</v>
      </c>
      <c r="BU20" s="1">
        <v>23.130000000000038</v>
      </c>
    </row>
    <row r="21" spans="1:74">
      <c r="A21" s="4">
        <v>16</v>
      </c>
      <c r="B21" s="1">
        <v>29</v>
      </c>
      <c r="C21" s="1">
        <v>21.84</v>
      </c>
      <c r="D21" s="1">
        <v>20.05</v>
      </c>
      <c r="E21" s="1">
        <v>20.59</v>
      </c>
      <c r="F21" s="1">
        <v>20.21</v>
      </c>
      <c r="G21" s="1">
        <v>20.8</v>
      </c>
      <c r="H21" s="1">
        <v>20.09</v>
      </c>
      <c r="I21" s="1">
        <v>20.29</v>
      </c>
      <c r="J21" s="1">
        <v>20.65</v>
      </c>
      <c r="K21" s="1">
        <v>20.79</v>
      </c>
      <c r="L21" s="1">
        <v>20.45</v>
      </c>
      <c r="M21" s="1">
        <v>20.37</v>
      </c>
      <c r="N21" s="1">
        <v>20.25</v>
      </c>
      <c r="O21" s="1">
        <v>15.26</v>
      </c>
      <c r="P21" s="1">
        <v>19.690000000000019</v>
      </c>
      <c r="Q21" s="1">
        <v>20.660000000000029</v>
      </c>
      <c r="R21" s="1">
        <v>20.890000000000022</v>
      </c>
      <c r="S21" s="1">
        <v>19.929999999999996</v>
      </c>
      <c r="T21" s="1">
        <v>20.759999999999994</v>
      </c>
      <c r="U21" s="1">
        <v>20.209999999999987</v>
      </c>
      <c r="V21" s="1">
        <v>20.469999999999974</v>
      </c>
      <c r="W21" s="1">
        <v>20.009999999999948</v>
      </c>
      <c r="X21" s="1">
        <v>20.129999999999949</v>
      </c>
      <c r="Y21" s="1">
        <v>20.999999999999996</v>
      </c>
      <c r="Z21" s="1">
        <v>20.570000000000011</v>
      </c>
      <c r="AA21" s="1">
        <v>20.330000000000005</v>
      </c>
      <c r="AB21" s="1">
        <v>20.67000000000003</v>
      </c>
      <c r="AC21" s="1">
        <v>21.020000000000003</v>
      </c>
      <c r="AD21" s="1">
        <v>20.810000000000016</v>
      </c>
      <c r="AE21" s="1">
        <v>20.349999999999987</v>
      </c>
      <c r="AF21" s="1">
        <v>20.679999999999971</v>
      </c>
      <c r="AG21" s="1">
        <v>20.76999999999995</v>
      </c>
      <c r="AH21" s="1">
        <v>20.7</v>
      </c>
      <c r="AI21" s="1">
        <v>20.379999999999988</v>
      </c>
      <c r="AJ21" s="1">
        <v>20.319999999999997</v>
      </c>
      <c r="AK21" s="1">
        <v>20.190000000000012</v>
      </c>
      <c r="AL21" s="1">
        <v>20.839999999999989</v>
      </c>
      <c r="AM21" s="1">
        <v>21.210000000000047</v>
      </c>
      <c r="AN21" s="1">
        <v>20.540000000000013</v>
      </c>
      <c r="AO21" s="1">
        <v>20.420000000000019</v>
      </c>
      <c r="AP21" s="1">
        <v>20.480000000000032</v>
      </c>
      <c r="AQ21" s="1">
        <v>20.799999999999997</v>
      </c>
      <c r="AR21" s="1">
        <v>20.29999999999999</v>
      </c>
      <c r="AS21" s="1">
        <v>20.570000000000007</v>
      </c>
      <c r="AT21" s="1">
        <v>20.769999999999992</v>
      </c>
      <c r="AU21" s="1">
        <v>20.460000000000019</v>
      </c>
      <c r="AV21" s="1">
        <v>20.19000000000003</v>
      </c>
      <c r="AW21" s="1">
        <v>20.590000000000003</v>
      </c>
      <c r="AX21" s="1">
        <v>20.179999999999964</v>
      </c>
      <c r="AY21" s="1">
        <v>20.179999999999964</v>
      </c>
      <c r="AZ21" s="1">
        <v>20.910000000000011</v>
      </c>
      <c r="BA21" s="1">
        <v>20.179999999999996</v>
      </c>
      <c r="BB21" s="1">
        <v>20.089999999999982</v>
      </c>
      <c r="BC21" s="1">
        <v>20.479999999999997</v>
      </c>
      <c r="BD21" s="1">
        <v>20.97000000000002</v>
      </c>
      <c r="BE21" s="1">
        <v>21.170000000000019</v>
      </c>
      <c r="BF21" s="1">
        <v>21.000000000000021</v>
      </c>
      <c r="BG21" s="1">
        <v>23.82</v>
      </c>
      <c r="BH21" s="1">
        <v>23.839999999999986</v>
      </c>
      <c r="BI21" s="1">
        <v>23.72000000000001</v>
      </c>
      <c r="BJ21" s="1">
        <v>24.22</v>
      </c>
      <c r="BK21" s="1">
        <v>23.459999999999958</v>
      </c>
      <c r="BL21" s="1">
        <v>24.159999999999997</v>
      </c>
      <c r="BM21" s="1">
        <v>23.77999999999998</v>
      </c>
      <c r="BN21" s="1">
        <v>23.379999999999988</v>
      </c>
      <c r="BO21" s="1">
        <v>23.670000000000005</v>
      </c>
      <c r="BP21" s="1">
        <v>23.979999999999965</v>
      </c>
      <c r="BQ21" s="1">
        <v>23.029999999999994</v>
      </c>
      <c r="BR21" s="1">
        <v>23.449999999999985</v>
      </c>
      <c r="BS21" s="1">
        <v>23.409999999999986</v>
      </c>
      <c r="BT21" s="1">
        <v>23.190000000000008</v>
      </c>
      <c r="BU21" s="1">
        <v>23.779999999999959</v>
      </c>
    </row>
    <row r="22" spans="1:74">
      <c r="A22" s="4">
        <v>17</v>
      </c>
      <c r="B22" s="1">
        <v>30.78</v>
      </c>
      <c r="C22" s="1">
        <v>20.48</v>
      </c>
      <c r="D22" s="1">
        <v>20.45</v>
      </c>
      <c r="E22" s="1">
        <v>20.48</v>
      </c>
      <c r="F22" s="1">
        <v>20.04</v>
      </c>
      <c r="G22" s="1">
        <v>20.190000000000001</v>
      </c>
      <c r="H22" s="1">
        <v>20.34</v>
      </c>
      <c r="I22" s="1">
        <v>20.88</v>
      </c>
      <c r="J22" s="1">
        <v>20.84</v>
      </c>
      <c r="K22" s="1">
        <v>20.260000000000002</v>
      </c>
      <c r="L22" s="1">
        <v>20.56</v>
      </c>
      <c r="M22" s="1">
        <v>20.010000000000002</v>
      </c>
      <c r="N22" s="1">
        <v>20.28</v>
      </c>
      <c r="O22" s="1">
        <v>17.689999999999998</v>
      </c>
      <c r="P22" s="1">
        <v>20.140000000000025</v>
      </c>
      <c r="Q22" s="1">
        <v>20.640000000000015</v>
      </c>
      <c r="R22" s="1">
        <v>20.770000000000028</v>
      </c>
      <c r="S22" s="1">
        <v>20.720000000000002</v>
      </c>
      <c r="T22" s="1">
        <v>20.990000000000006</v>
      </c>
      <c r="U22" s="1">
        <v>20.579999999999966</v>
      </c>
      <c r="V22" s="1">
        <v>20.489999999999981</v>
      </c>
      <c r="W22" s="1">
        <v>20.899999999999991</v>
      </c>
      <c r="X22" s="1">
        <v>21.129999999999992</v>
      </c>
      <c r="Y22" s="1">
        <v>20.52999999999998</v>
      </c>
      <c r="Z22" s="1">
        <v>20.659999999999972</v>
      </c>
      <c r="AA22" s="1">
        <v>20.73</v>
      </c>
      <c r="AB22" s="1">
        <v>20.329999999999973</v>
      </c>
      <c r="AC22" s="1">
        <v>20.449999999999989</v>
      </c>
      <c r="AD22" s="1">
        <v>20.970000000000017</v>
      </c>
      <c r="AE22" s="1">
        <v>20.89</v>
      </c>
      <c r="AF22" s="1">
        <v>20.569999999999986</v>
      </c>
      <c r="AG22" s="1">
        <v>20.380000000000003</v>
      </c>
      <c r="AH22" s="1">
        <v>20.399999999999956</v>
      </c>
      <c r="AI22" s="1">
        <v>20.400000000000045</v>
      </c>
      <c r="AJ22" s="1">
        <v>20.200000000000014</v>
      </c>
      <c r="AK22" s="1">
        <v>20.360000000000042</v>
      </c>
      <c r="AL22" s="1">
        <v>20.529999999999994</v>
      </c>
      <c r="AM22" s="1">
        <v>21.310000000000009</v>
      </c>
      <c r="AN22" s="1">
        <v>21.039999999999985</v>
      </c>
      <c r="AO22" s="1">
        <v>20.300000000000011</v>
      </c>
      <c r="AP22" s="1">
        <v>20.500000000000018</v>
      </c>
      <c r="AQ22" s="1">
        <v>20.620000000000029</v>
      </c>
      <c r="AR22" s="1">
        <v>20.789999999999992</v>
      </c>
      <c r="AS22" s="1">
        <v>20.77000000000001</v>
      </c>
      <c r="AT22" s="1">
        <v>20.309999999999992</v>
      </c>
      <c r="AU22" s="1">
        <v>20.480000000000011</v>
      </c>
      <c r="AV22" s="1">
        <v>20.650000000000013</v>
      </c>
      <c r="AW22" s="1">
        <v>20.770000000000017</v>
      </c>
      <c r="AX22" s="1">
        <v>21.17</v>
      </c>
      <c r="AY22" s="1">
        <v>21.17</v>
      </c>
      <c r="AZ22" s="1">
        <v>20.310000000000013</v>
      </c>
      <c r="BA22" s="1">
        <v>20.300000000000008</v>
      </c>
      <c r="BB22" s="1">
        <v>20.940000000000026</v>
      </c>
      <c r="BC22" s="1">
        <v>20.609999999999989</v>
      </c>
      <c r="BD22" s="1">
        <v>20.319999999999951</v>
      </c>
      <c r="BE22" s="1">
        <v>20.999999999999986</v>
      </c>
      <c r="BF22" s="1">
        <v>20.489999999999963</v>
      </c>
      <c r="BG22" s="1">
        <v>21.180000000000021</v>
      </c>
      <c r="BH22" s="1">
        <v>21.06</v>
      </c>
      <c r="BI22" s="1">
        <v>20.220000000000013</v>
      </c>
      <c r="BK22" s="1">
        <v>23.930000000000025</v>
      </c>
      <c r="BL22" s="1">
        <v>23.310000000000038</v>
      </c>
      <c r="BM22" s="1">
        <v>23.38000000000002</v>
      </c>
      <c r="BN22" s="1">
        <v>23.240000000000034</v>
      </c>
      <c r="BO22" s="1">
        <v>22.959999999999997</v>
      </c>
      <c r="BP22" s="1">
        <v>23.249999999999986</v>
      </c>
      <c r="BQ22" s="1">
        <v>23.659999999999979</v>
      </c>
      <c r="BR22" s="1">
        <v>23.839999999999975</v>
      </c>
      <c r="BS22" s="1">
        <v>23.339999999999986</v>
      </c>
      <c r="BT22" s="1">
        <v>23.609999999999975</v>
      </c>
      <c r="BU22" s="1">
        <v>23.500000000000028</v>
      </c>
      <c r="BV22" s="1">
        <v>24.030000000000019</v>
      </c>
    </row>
    <row r="23" spans="1:74">
      <c r="A23" s="4">
        <v>18</v>
      </c>
      <c r="B23" s="1">
        <v>32.159999999999997</v>
      </c>
      <c r="C23" s="1">
        <v>20.55</v>
      </c>
      <c r="D23" s="1">
        <v>20.239999999999998</v>
      </c>
      <c r="E23" s="1">
        <v>20.170000000000002</v>
      </c>
      <c r="F23" s="1">
        <v>20.05</v>
      </c>
      <c r="G23" s="1">
        <v>20</v>
      </c>
      <c r="H23" s="1">
        <v>20.16</v>
      </c>
      <c r="I23" s="1">
        <v>20.48</v>
      </c>
      <c r="J23" s="1">
        <v>20.71</v>
      </c>
      <c r="K23" s="1">
        <v>20.9</v>
      </c>
      <c r="L23" s="1">
        <v>20.47</v>
      </c>
      <c r="M23" s="1">
        <v>20.84</v>
      </c>
      <c r="N23" s="1">
        <v>20.81</v>
      </c>
      <c r="O23" s="1">
        <v>20.87</v>
      </c>
      <c r="P23" s="1">
        <v>19.560000000000016</v>
      </c>
      <c r="Q23" s="1">
        <v>20.639999999999983</v>
      </c>
      <c r="R23" s="1">
        <v>20.379999999999974</v>
      </c>
      <c r="S23" s="1">
        <v>20.590000000000011</v>
      </c>
      <c r="T23" s="1">
        <v>20.070000000000022</v>
      </c>
      <c r="U23" s="1">
        <v>20.769999999999992</v>
      </c>
      <c r="V23" s="1">
        <v>20.439999999999991</v>
      </c>
      <c r="W23" s="1">
        <v>20.869999999999973</v>
      </c>
      <c r="X23" s="1">
        <v>20.059999999999974</v>
      </c>
      <c r="Y23" s="1">
        <v>20.659999999999986</v>
      </c>
      <c r="Z23" s="1">
        <v>20.239999999999995</v>
      </c>
      <c r="AA23" s="1">
        <v>20.770000000000003</v>
      </c>
      <c r="AB23" s="1">
        <v>20.189999999999969</v>
      </c>
      <c r="AC23" s="1">
        <v>20.820000000000011</v>
      </c>
      <c r="AD23" s="1">
        <v>21.010000000000005</v>
      </c>
      <c r="AE23" s="1">
        <v>20.47000000000002</v>
      </c>
      <c r="AF23" s="1">
        <v>20.090000000000021</v>
      </c>
      <c r="AG23" s="1">
        <v>20.530000000000022</v>
      </c>
      <c r="AH23" s="1">
        <v>20.950000000000021</v>
      </c>
      <c r="AI23" s="1">
        <v>20.29999999999999</v>
      </c>
      <c r="AJ23" s="1">
        <v>20.73999999999997</v>
      </c>
      <c r="AK23" s="1">
        <v>20.280000000000012</v>
      </c>
      <c r="AL23" s="1">
        <v>21.009999999999962</v>
      </c>
      <c r="AM23" s="1">
        <v>20.570000000000032</v>
      </c>
      <c r="AN23" s="1">
        <v>20.27999999999999</v>
      </c>
      <c r="AO23" s="1">
        <v>20.569999999999983</v>
      </c>
      <c r="AP23" s="1">
        <v>20.379999999999985</v>
      </c>
      <c r="AQ23" s="1">
        <v>20.649999999999981</v>
      </c>
      <c r="AR23" s="1">
        <v>20.309999999999967</v>
      </c>
      <c r="AS23" s="1">
        <v>20.900000000000016</v>
      </c>
      <c r="AT23" s="1">
        <v>20.619999999999997</v>
      </c>
      <c r="AU23" s="1">
        <v>20.600000000000019</v>
      </c>
      <c r="AV23" s="1">
        <v>20.340000000000025</v>
      </c>
      <c r="AW23" s="1">
        <v>20.300000000000004</v>
      </c>
      <c r="AX23" s="1">
        <v>21.200000000000028</v>
      </c>
      <c r="AY23" s="1">
        <v>21.200000000000028</v>
      </c>
      <c r="AZ23" s="1">
        <v>20.620000000000012</v>
      </c>
      <c r="BA23" s="1">
        <v>20.719999999999995</v>
      </c>
      <c r="BB23" s="1">
        <v>20.570000000000029</v>
      </c>
      <c r="BC23" s="1">
        <v>20.869999999999997</v>
      </c>
      <c r="BD23" s="1">
        <v>20.35999999999996</v>
      </c>
      <c r="BE23" s="1">
        <v>21.080000000000016</v>
      </c>
      <c r="BF23" s="1">
        <v>20.620000000000019</v>
      </c>
      <c r="BG23" s="1">
        <v>21.069999999999983</v>
      </c>
      <c r="BH23" s="1">
        <v>20.879999999999981</v>
      </c>
      <c r="BI23" s="1">
        <v>23.240000000000038</v>
      </c>
      <c r="BJ23" s="1">
        <v>23.929999999999986</v>
      </c>
      <c r="BK23" s="1">
        <v>20.820000000000004</v>
      </c>
      <c r="BL23" s="1">
        <v>21.340000000000018</v>
      </c>
      <c r="BM23" s="1">
        <v>23.890000000000018</v>
      </c>
      <c r="BN23" s="1">
        <v>23.389999999999979</v>
      </c>
      <c r="BO23" s="1">
        <v>23.890000000000022</v>
      </c>
      <c r="BP23" s="1">
        <v>23.319999999999979</v>
      </c>
      <c r="BQ23" s="1">
        <v>23.489999999999988</v>
      </c>
      <c r="BR23" s="1">
        <v>23.720000000000002</v>
      </c>
      <c r="BS23" s="1">
        <v>23.320000000000004</v>
      </c>
      <c r="BT23" s="1">
        <v>23.719999999999992</v>
      </c>
      <c r="BU23" s="1">
        <v>23.560000000000006</v>
      </c>
      <c r="BV23" s="1">
        <v>24.140000000000004</v>
      </c>
    </row>
    <row r="24" spans="1:74">
      <c r="A24" s="4">
        <v>19</v>
      </c>
      <c r="B24" s="1">
        <v>26.789999999999992</v>
      </c>
      <c r="C24" s="1">
        <v>20.32</v>
      </c>
      <c r="D24" s="1">
        <v>20.22</v>
      </c>
      <c r="E24" s="1">
        <v>20.57</v>
      </c>
      <c r="F24" s="1">
        <v>20.440000000000001</v>
      </c>
      <c r="G24" s="1">
        <v>20.09</v>
      </c>
      <c r="H24" s="1">
        <v>20.75</v>
      </c>
      <c r="I24" s="1">
        <v>20.63</v>
      </c>
      <c r="J24" s="1">
        <v>20.14</v>
      </c>
      <c r="K24" s="1">
        <v>20.329999999999998</v>
      </c>
      <c r="L24" s="1">
        <v>20.37</v>
      </c>
      <c r="M24" s="1">
        <v>20.56</v>
      </c>
      <c r="N24" s="1">
        <v>20.38</v>
      </c>
      <c r="O24" s="1">
        <v>20.14</v>
      </c>
      <c r="P24" s="1">
        <v>19.920000000000012</v>
      </c>
      <c r="Q24" s="1">
        <v>20.469999999999995</v>
      </c>
      <c r="R24" s="1">
        <v>20.200000000000024</v>
      </c>
      <c r="S24" s="1">
        <v>20.029999999999962</v>
      </c>
      <c r="T24" s="1">
        <v>20.339999999999993</v>
      </c>
      <c r="U24" s="1">
        <v>19.949999999999971</v>
      </c>
      <c r="V24" s="1">
        <v>20.090000000000025</v>
      </c>
      <c r="W24" s="1">
        <v>19.370000000000008</v>
      </c>
      <c r="X24" s="1">
        <v>19.510000000000009</v>
      </c>
      <c r="Y24" s="1">
        <v>19.540000000000017</v>
      </c>
      <c r="Z24" s="1">
        <v>19.400000000000031</v>
      </c>
      <c r="AA24" s="1">
        <v>20.239999999999956</v>
      </c>
      <c r="AB24" s="1">
        <v>20.839999999999986</v>
      </c>
      <c r="AC24" s="1">
        <v>20.23000000000005</v>
      </c>
      <c r="AD24" s="1">
        <v>19.47</v>
      </c>
      <c r="AE24" s="1">
        <v>20.140000000000015</v>
      </c>
      <c r="AF24" s="1">
        <v>20.239999999999995</v>
      </c>
      <c r="AG24" s="1">
        <v>20.699999999999985</v>
      </c>
      <c r="AH24" s="1">
        <v>20.250000000000036</v>
      </c>
      <c r="AI24" s="1">
        <v>20.300000000000011</v>
      </c>
      <c r="AJ24" s="1">
        <v>20.94000000000004</v>
      </c>
      <c r="AK24" s="1">
        <v>20.889999999999997</v>
      </c>
      <c r="AL24" s="1">
        <v>21.060000000000006</v>
      </c>
      <c r="AM24" s="1">
        <v>20.449999999999964</v>
      </c>
      <c r="AN24" s="1">
        <v>20.749999999999947</v>
      </c>
      <c r="AO24" s="1">
        <v>20.409999999999982</v>
      </c>
      <c r="AP24" s="1">
        <v>20.870000000000029</v>
      </c>
      <c r="AQ24" s="1">
        <v>20.22999999999999</v>
      </c>
      <c r="AR24" s="1">
        <v>20.79999999999999</v>
      </c>
      <c r="AS24" s="1">
        <v>20.999999999999979</v>
      </c>
      <c r="AT24" s="1">
        <v>20.549999999999997</v>
      </c>
      <c r="AU24" s="1">
        <v>20.72999999999999</v>
      </c>
      <c r="AV24" s="1">
        <v>20.250000000000021</v>
      </c>
      <c r="AW24" s="1">
        <v>20.370000000000026</v>
      </c>
      <c r="AX24" s="1">
        <v>20.679999999999986</v>
      </c>
      <c r="AY24" s="1">
        <v>20.679999999999986</v>
      </c>
      <c r="AZ24" s="1">
        <v>20.510000000000009</v>
      </c>
      <c r="BA24" s="1">
        <v>20.960000000000026</v>
      </c>
      <c r="BB24" s="1">
        <v>20.91999999999998</v>
      </c>
      <c r="BC24" s="1">
        <v>20.819999999999986</v>
      </c>
      <c r="BD24" s="1">
        <v>20.559999999999988</v>
      </c>
      <c r="BE24" s="1">
        <v>20.780000000000026</v>
      </c>
      <c r="BF24" s="1">
        <v>20.259999999999952</v>
      </c>
      <c r="BG24" s="1">
        <v>21.099999999999994</v>
      </c>
      <c r="BH24" s="1">
        <v>21.209999999999969</v>
      </c>
      <c r="BI24" s="1">
        <v>24.289999999999974</v>
      </c>
      <c r="BJ24" s="1">
        <v>23.890000000000004</v>
      </c>
      <c r="BK24" s="1">
        <v>23.680000000000021</v>
      </c>
      <c r="BL24" s="1">
        <v>23.480000000000011</v>
      </c>
      <c r="BM24" s="1">
        <v>21.020000000000017</v>
      </c>
      <c r="BN24" s="1">
        <v>20.980000000000015</v>
      </c>
      <c r="BO24" s="1">
        <v>23.089999999999982</v>
      </c>
      <c r="BP24" s="1">
        <v>23.830000000000013</v>
      </c>
      <c r="BQ24" s="1">
        <v>23.590000000000003</v>
      </c>
      <c r="BR24" s="1">
        <v>23.52</v>
      </c>
      <c r="BS24" s="1">
        <v>23.579999999999995</v>
      </c>
      <c r="BT24" s="1">
        <v>24.150000000000002</v>
      </c>
      <c r="BU24" s="1">
        <v>23.609999999999992</v>
      </c>
      <c r="BV24" s="1">
        <v>23.140000000000004</v>
      </c>
    </row>
    <row r="25" spans="1:74">
      <c r="A25" s="4">
        <v>20</v>
      </c>
      <c r="B25" s="1">
        <v>30.47</v>
      </c>
      <c r="C25" s="1">
        <v>20.8</v>
      </c>
      <c r="D25" s="1">
        <v>20.190000000000001</v>
      </c>
      <c r="E25" s="1">
        <v>20.73</v>
      </c>
      <c r="F25" s="1">
        <v>20.59</v>
      </c>
      <c r="G25" s="1">
        <v>20.84</v>
      </c>
      <c r="H25" s="1">
        <v>20.149999999999999</v>
      </c>
      <c r="I25" s="1">
        <v>20.77</v>
      </c>
      <c r="J25" s="1">
        <v>20.27</v>
      </c>
      <c r="K25" s="1">
        <v>20.78</v>
      </c>
      <c r="L25" s="1">
        <v>20.38</v>
      </c>
      <c r="M25" s="1">
        <v>20.87</v>
      </c>
      <c r="N25" s="1">
        <v>20.38</v>
      </c>
      <c r="O25" s="1">
        <v>20.16</v>
      </c>
      <c r="P25" s="1">
        <v>20.260000000000044</v>
      </c>
      <c r="Q25" s="1">
        <v>20.180000000000049</v>
      </c>
      <c r="R25" s="1">
        <v>20.830000000000037</v>
      </c>
      <c r="S25" s="1">
        <v>20.170000000000009</v>
      </c>
      <c r="T25" s="1">
        <v>20.179999999999971</v>
      </c>
      <c r="U25" s="1">
        <v>20.169999999999987</v>
      </c>
      <c r="V25" s="1">
        <v>20.370000000000019</v>
      </c>
      <c r="W25" s="1">
        <v>20.219999999999981</v>
      </c>
      <c r="X25" s="1">
        <v>20.359999999999978</v>
      </c>
      <c r="Y25" s="1">
        <v>20.379999999999988</v>
      </c>
      <c r="Z25" s="1">
        <v>20.809999999999992</v>
      </c>
      <c r="AA25" s="1">
        <v>20.840000000000007</v>
      </c>
      <c r="AB25" s="1">
        <v>20.509999999999998</v>
      </c>
      <c r="AC25" s="1">
        <v>20.570000000000007</v>
      </c>
      <c r="AD25" s="1">
        <v>20.190000000000012</v>
      </c>
      <c r="AE25" s="1">
        <v>20.879999999999985</v>
      </c>
      <c r="AF25" s="1">
        <v>20.459999999999983</v>
      </c>
      <c r="AG25" s="1">
        <v>20.270000000000017</v>
      </c>
      <c r="AH25" s="1">
        <v>20.610000000000024</v>
      </c>
      <c r="AI25" s="1">
        <v>20.649999999999981</v>
      </c>
      <c r="AJ25" s="1">
        <v>20.910000000000021</v>
      </c>
      <c r="AK25" s="1">
        <v>20.579999999999973</v>
      </c>
      <c r="AL25" s="1">
        <v>20.660000000000014</v>
      </c>
      <c r="AM25" s="1">
        <v>21.139999999999972</v>
      </c>
      <c r="AN25" s="1">
        <v>20.800000000000008</v>
      </c>
      <c r="AO25" s="1">
        <v>20.670000000000009</v>
      </c>
      <c r="AP25" s="1">
        <v>20.560000000000048</v>
      </c>
      <c r="AQ25" s="1">
        <v>20.509999999999991</v>
      </c>
      <c r="AR25" s="1">
        <v>20.71000000000004</v>
      </c>
      <c r="AS25" s="1">
        <v>21</v>
      </c>
      <c r="AT25" s="1">
        <v>20.70000000000001</v>
      </c>
      <c r="AU25" s="1">
        <v>20.79</v>
      </c>
      <c r="AV25" s="1">
        <v>20.620000000000019</v>
      </c>
      <c r="AW25" s="1">
        <v>20.440000000000012</v>
      </c>
      <c r="AX25" s="1">
        <v>21.049999999999997</v>
      </c>
      <c r="AY25" s="1">
        <v>21.049999999999997</v>
      </c>
      <c r="AZ25" s="1">
        <v>20.78000000000003</v>
      </c>
      <c r="BA25" s="1">
        <v>20.600000000000019</v>
      </c>
      <c r="BB25" s="1">
        <v>20.310000000000016</v>
      </c>
      <c r="BC25" s="1">
        <v>20.170000000000005</v>
      </c>
      <c r="BD25" s="1">
        <v>20.579999999999988</v>
      </c>
      <c r="BE25" s="1">
        <v>20.489999999999977</v>
      </c>
      <c r="BF25" s="1">
        <v>20.899999999999991</v>
      </c>
      <c r="BG25" s="1">
        <v>20.620000000000008</v>
      </c>
      <c r="BH25" s="1">
        <v>20.500000000000011</v>
      </c>
      <c r="BI25" s="1">
        <v>24.28000000000003</v>
      </c>
      <c r="BJ25" s="1">
        <v>23.630000000000006</v>
      </c>
      <c r="BK25" s="1">
        <v>23.629999999999981</v>
      </c>
      <c r="BL25" s="1">
        <v>23.770000000000024</v>
      </c>
      <c r="BM25" s="1">
        <v>23.369999999999997</v>
      </c>
      <c r="BN25" s="1">
        <v>23.259999999999987</v>
      </c>
      <c r="BO25" s="1">
        <v>23.400000000000006</v>
      </c>
      <c r="BP25" s="1">
        <v>23.72</v>
      </c>
      <c r="BQ25" s="1">
        <v>23.14000000000005</v>
      </c>
      <c r="BR25" s="1">
        <v>23.739999999999995</v>
      </c>
      <c r="BS25" s="1">
        <v>23.570000000000014</v>
      </c>
      <c r="BT25" s="1">
        <v>23.520000000000032</v>
      </c>
      <c r="BU25" s="1">
        <v>23.769999999999996</v>
      </c>
      <c r="BV25" s="1">
        <v>23.96</v>
      </c>
    </row>
    <row r="26" spans="1:74">
      <c r="A26" s="4">
        <v>21</v>
      </c>
      <c r="B26" s="1">
        <v>28.189999999999998</v>
      </c>
      <c r="C26" s="1">
        <v>20.2</v>
      </c>
      <c r="D26" s="1">
        <v>20.58</v>
      </c>
      <c r="E26" s="1">
        <v>20.32</v>
      </c>
      <c r="F26" s="1">
        <v>20.059999999999999</v>
      </c>
      <c r="G26" s="1">
        <v>20.58</v>
      </c>
      <c r="H26" s="1">
        <v>20.54</v>
      </c>
      <c r="I26" s="1">
        <v>20.010000000000002</v>
      </c>
      <c r="J26" s="1">
        <v>20.239999999999998</v>
      </c>
      <c r="K26" s="1">
        <v>20.059999999999999</v>
      </c>
      <c r="L26" s="1">
        <v>20.61</v>
      </c>
      <c r="M26" s="1">
        <v>20.36</v>
      </c>
      <c r="N26" s="1">
        <v>20.6</v>
      </c>
      <c r="O26" s="1">
        <v>20.68</v>
      </c>
      <c r="P26" s="1">
        <v>20.14000000000004</v>
      </c>
      <c r="Q26" s="1">
        <v>20.819999999999972</v>
      </c>
      <c r="R26" s="1">
        <v>20.730000000000008</v>
      </c>
      <c r="S26" s="1">
        <v>21.099999999999987</v>
      </c>
      <c r="T26" s="1">
        <v>20.330000000000009</v>
      </c>
      <c r="U26" s="1">
        <v>20.780000000000026</v>
      </c>
      <c r="V26" s="1">
        <v>21.040000000000006</v>
      </c>
      <c r="W26" s="1">
        <v>20.520000000000046</v>
      </c>
      <c r="X26" s="1">
        <v>20.700000000000045</v>
      </c>
      <c r="Y26" s="1">
        <v>20.950000000000021</v>
      </c>
      <c r="Z26" s="1">
        <v>20.659999999999997</v>
      </c>
      <c r="AA26" s="1">
        <v>21.069999999999958</v>
      </c>
      <c r="AB26" s="1">
        <v>21.030000000000026</v>
      </c>
      <c r="AC26" s="1">
        <v>20.88999999999999</v>
      </c>
      <c r="AD26" s="1">
        <v>20.939999999999994</v>
      </c>
      <c r="AE26" s="1">
        <v>21.000000000000032</v>
      </c>
      <c r="AF26" s="1">
        <v>20.82</v>
      </c>
      <c r="AG26" s="1">
        <v>21.360000000000003</v>
      </c>
      <c r="AH26" s="1">
        <v>20.460000000000008</v>
      </c>
      <c r="AI26" s="1">
        <v>20.190000000000001</v>
      </c>
      <c r="AJ26" s="1">
        <v>20.860000000000003</v>
      </c>
      <c r="AK26" s="1">
        <v>20.159999999999965</v>
      </c>
      <c r="AL26" s="1">
        <v>20.570000000000029</v>
      </c>
      <c r="AM26" s="1">
        <v>20.749999999999954</v>
      </c>
      <c r="AN26" s="1">
        <v>20.759999999999987</v>
      </c>
      <c r="AO26" s="1">
        <v>20.779999999999976</v>
      </c>
      <c r="AP26" s="1">
        <v>20.790000000000024</v>
      </c>
      <c r="AQ26" s="1">
        <v>20.399999999999995</v>
      </c>
      <c r="AR26" s="1">
        <v>21.090000000000018</v>
      </c>
      <c r="AS26" s="1">
        <v>21.250000000000014</v>
      </c>
      <c r="AT26" s="1">
        <v>21.060000000000016</v>
      </c>
      <c r="AU26" s="1">
        <v>20.600000000000009</v>
      </c>
      <c r="AV26" s="1">
        <v>21.019999999999978</v>
      </c>
      <c r="AW26" s="1">
        <v>20.47999999999999</v>
      </c>
      <c r="AX26" s="1">
        <v>20.489999999999981</v>
      </c>
      <c r="AY26" s="1">
        <v>20.489999999999981</v>
      </c>
      <c r="AZ26" s="1">
        <v>20.910000000000018</v>
      </c>
      <c r="BA26" s="1">
        <v>20.869999999999958</v>
      </c>
      <c r="BB26" s="1">
        <v>21.58000000000003</v>
      </c>
      <c r="BC26" s="1">
        <v>20.730000000000004</v>
      </c>
      <c r="BD26" s="1">
        <v>20.489999999999981</v>
      </c>
      <c r="BE26" s="1">
        <v>21.03000000000004</v>
      </c>
      <c r="BF26" s="1">
        <v>20.720000000000038</v>
      </c>
      <c r="BG26" s="1">
        <v>20.440000000000044</v>
      </c>
      <c r="BH26" s="1">
        <v>20.870000000000008</v>
      </c>
      <c r="BI26" s="1">
        <v>20.260000000000019</v>
      </c>
      <c r="BJ26" s="1">
        <v>21.019999999999971</v>
      </c>
      <c r="BK26" s="1">
        <v>23.970000000000013</v>
      </c>
      <c r="BL26" s="1">
        <v>24.080000000000044</v>
      </c>
      <c r="BM26" s="1">
        <v>23.389999999999965</v>
      </c>
      <c r="BN26" s="1">
        <v>23.820000000000004</v>
      </c>
      <c r="BO26" s="1">
        <v>23.530000000000008</v>
      </c>
      <c r="BP26" s="1">
        <v>24.099999999999973</v>
      </c>
      <c r="BQ26" s="1">
        <v>23.620000000000019</v>
      </c>
      <c r="BR26" s="1">
        <v>23.909999999999993</v>
      </c>
      <c r="BS26" s="1">
        <v>24.05</v>
      </c>
      <c r="BT26" s="1">
        <v>24.049999999999976</v>
      </c>
      <c r="BU26" s="1">
        <v>20.940000000000005</v>
      </c>
    </row>
    <row r="27" spans="1:74">
      <c r="A27" s="4">
        <v>22</v>
      </c>
      <c r="B27" s="1">
        <v>27.75</v>
      </c>
      <c r="C27" s="1">
        <v>20.89</v>
      </c>
      <c r="D27" s="1">
        <v>20.21</v>
      </c>
      <c r="E27" s="1">
        <v>20.22</v>
      </c>
      <c r="F27" s="1">
        <v>20.91</v>
      </c>
      <c r="G27" s="1">
        <v>20.88</v>
      </c>
      <c r="H27" s="1">
        <v>20.190000000000001</v>
      </c>
      <c r="I27" s="1">
        <v>20.41</v>
      </c>
      <c r="J27" s="1">
        <v>20.27</v>
      </c>
      <c r="K27" s="1">
        <v>20.37</v>
      </c>
      <c r="L27" s="1">
        <v>20.420000000000002</v>
      </c>
      <c r="M27" s="1">
        <v>20.57</v>
      </c>
      <c r="N27" s="1">
        <v>17.03</v>
      </c>
      <c r="O27" s="1">
        <v>20.29</v>
      </c>
      <c r="P27" s="1">
        <v>20.400000000000027</v>
      </c>
      <c r="Q27" s="1">
        <v>20.180000000000035</v>
      </c>
      <c r="R27" s="1">
        <v>20.569999999999965</v>
      </c>
      <c r="S27" s="1">
        <v>20.399999999999981</v>
      </c>
      <c r="T27" s="1">
        <v>20.76999999999996</v>
      </c>
      <c r="U27" s="1">
        <v>20.690000000000019</v>
      </c>
      <c r="V27" s="1">
        <v>20.320000000000004</v>
      </c>
      <c r="W27" s="1">
        <v>20.819999999999965</v>
      </c>
      <c r="X27" s="1">
        <v>20.439999999999966</v>
      </c>
      <c r="Y27" s="1">
        <v>20.310000000000002</v>
      </c>
      <c r="Z27" s="1">
        <v>20.769999999999968</v>
      </c>
      <c r="AA27" s="1">
        <v>21.100000000000009</v>
      </c>
      <c r="AB27" s="1">
        <v>20.769999999999971</v>
      </c>
      <c r="AC27" s="1">
        <v>21.110000000000042</v>
      </c>
      <c r="AD27" s="1">
        <v>21.139999999999954</v>
      </c>
      <c r="AE27" s="1">
        <v>20.700000000000024</v>
      </c>
      <c r="AF27" s="1">
        <v>20.58</v>
      </c>
      <c r="AG27" s="1">
        <v>20.400000000000023</v>
      </c>
      <c r="AH27" s="1">
        <v>21.249999999999975</v>
      </c>
      <c r="AI27" s="1">
        <v>20.230000000000022</v>
      </c>
      <c r="AJ27" s="1">
        <v>20.39000000000004</v>
      </c>
      <c r="AK27" s="1">
        <v>19.909999999999982</v>
      </c>
      <c r="AL27" s="1">
        <v>20.56000000000002</v>
      </c>
      <c r="AM27" s="1">
        <v>20.150000000000006</v>
      </c>
      <c r="AN27" s="1">
        <v>20.900000000000009</v>
      </c>
      <c r="AO27" s="1">
        <v>20.229999999999983</v>
      </c>
      <c r="AP27" s="1">
        <v>20.37999999999996</v>
      </c>
      <c r="AQ27" s="1">
        <v>21.160000000000039</v>
      </c>
      <c r="AR27" s="1">
        <v>20.659999999999975</v>
      </c>
      <c r="AS27" s="1">
        <v>21.129999999999985</v>
      </c>
      <c r="AT27" s="1">
        <v>20.970000000000006</v>
      </c>
      <c r="AU27" s="1">
        <v>20.410000000000011</v>
      </c>
      <c r="AV27" s="1">
        <v>21.010000000000005</v>
      </c>
      <c r="AW27" s="1">
        <v>20.210000000000026</v>
      </c>
      <c r="AX27" s="1">
        <v>20.889999999999997</v>
      </c>
      <c r="AY27" s="1">
        <v>20.889999999999997</v>
      </c>
      <c r="AZ27" s="1">
        <v>20.749999999999975</v>
      </c>
      <c r="BA27" s="1">
        <v>20.74000000000003</v>
      </c>
      <c r="BB27" s="1">
        <v>20.660000000000036</v>
      </c>
      <c r="BC27" s="1">
        <v>20.189999999999998</v>
      </c>
      <c r="BD27" s="1">
        <v>20.289999999999981</v>
      </c>
      <c r="BE27" s="1">
        <v>20.349999999999987</v>
      </c>
      <c r="BF27" s="1">
        <v>20.860000000000035</v>
      </c>
      <c r="BG27" s="1">
        <v>20.829999999999981</v>
      </c>
      <c r="BH27" s="1">
        <v>23.339999999999989</v>
      </c>
      <c r="BI27" s="1">
        <v>23.699999999999978</v>
      </c>
      <c r="BJ27" s="1">
        <v>23.480000000000015</v>
      </c>
      <c r="BK27" s="1">
        <v>20.249999999999993</v>
      </c>
      <c r="BL27" s="1">
        <v>20.300000000000033</v>
      </c>
      <c r="BM27" s="1">
        <v>23.579999999999949</v>
      </c>
      <c r="BN27" s="1">
        <v>23.54</v>
      </c>
      <c r="BO27" s="1">
        <v>23.989999999999988</v>
      </c>
      <c r="BP27" s="1">
        <v>23.369999999999969</v>
      </c>
      <c r="BQ27" s="1">
        <v>23.520000000000003</v>
      </c>
      <c r="BR27" s="1">
        <v>23.960000000000022</v>
      </c>
      <c r="BS27" s="1">
        <v>23.789999999999988</v>
      </c>
      <c r="BT27" s="1">
        <v>23.709999999999976</v>
      </c>
      <c r="BU27" s="1">
        <v>23.779999999999998</v>
      </c>
    </row>
    <row r="28" spans="1:74">
      <c r="A28" s="4">
        <v>23</v>
      </c>
      <c r="B28" s="1">
        <v>31.52000000000001</v>
      </c>
      <c r="C28" s="1">
        <v>20.54</v>
      </c>
      <c r="D28" s="1">
        <v>20.64</v>
      </c>
      <c r="E28" s="1">
        <v>20.18</v>
      </c>
      <c r="F28" s="1">
        <v>20.58</v>
      </c>
      <c r="G28" s="1">
        <v>20.420000000000002</v>
      </c>
      <c r="H28" s="1">
        <v>20.64</v>
      </c>
      <c r="I28" s="1">
        <v>20.64</v>
      </c>
      <c r="J28" s="1">
        <v>20.57</v>
      </c>
      <c r="K28" s="1">
        <v>20.420000000000002</v>
      </c>
      <c r="L28" s="1">
        <v>20.77</v>
      </c>
      <c r="M28" s="1">
        <v>20.61</v>
      </c>
      <c r="N28" s="1">
        <v>20.350000000000001</v>
      </c>
      <c r="O28" s="1">
        <v>20.54</v>
      </c>
      <c r="P28" s="1">
        <v>20.109999999999982</v>
      </c>
      <c r="Q28" s="1">
        <v>20.859999999999971</v>
      </c>
      <c r="R28" s="1">
        <v>20.319999999999972</v>
      </c>
      <c r="S28" s="1">
        <v>20.239999999999966</v>
      </c>
      <c r="T28" s="1">
        <v>20.419999999999973</v>
      </c>
      <c r="U28" s="1">
        <v>20.349999999999952</v>
      </c>
      <c r="V28" s="1">
        <v>20.719999999999985</v>
      </c>
      <c r="W28" s="1">
        <v>20.849999999999987</v>
      </c>
      <c r="X28" s="1">
        <v>21.099999999999987</v>
      </c>
      <c r="Y28" s="1">
        <v>20.440000000000019</v>
      </c>
      <c r="Z28" s="1">
        <v>20.469999999999981</v>
      </c>
      <c r="AA28" s="1">
        <v>21.140000000000008</v>
      </c>
      <c r="AB28" s="1">
        <v>20.100000000000026</v>
      </c>
      <c r="AC28" s="1">
        <v>20.069999999999965</v>
      </c>
      <c r="AD28" s="1">
        <v>20.299999999999997</v>
      </c>
      <c r="AE28" s="1">
        <v>20.640000000000011</v>
      </c>
      <c r="AF28" s="1">
        <v>20.79</v>
      </c>
      <c r="AG28" s="1">
        <v>20.570000000000007</v>
      </c>
      <c r="AH28" s="1">
        <v>20.63</v>
      </c>
      <c r="AI28" s="1">
        <v>20.749999999999964</v>
      </c>
      <c r="AJ28" s="1">
        <v>20.9</v>
      </c>
      <c r="AK28" s="1">
        <v>21.230000000000022</v>
      </c>
      <c r="AL28" s="1">
        <v>20.589999999999961</v>
      </c>
      <c r="AM28" s="1">
        <v>20.679999999999982</v>
      </c>
      <c r="AN28" s="1">
        <v>21.139999999999986</v>
      </c>
      <c r="AO28" s="1">
        <v>20.649999999999974</v>
      </c>
      <c r="AP28" s="1">
        <v>20.960000000000019</v>
      </c>
      <c r="AQ28" s="1">
        <v>20.660000000000004</v>
      </c>
      <c r="AR28" s="1">
        <v>20.56</v>
      </c>
      <c r="AS28" s="1">
        <v>20.839999999999996</v>
      </c>
      <c r="AT28" s="1">
        <v>20.700000000000003</v>
      </c>
      <c r="AU28" s="1">
        <v>21.059999999999967</v>
      </c>
      <c r="AV28" s="1">
        <v>20.620000000000015</v>
      </c>
      <c r="AW28" s="1">
        <v>21.160000000000007</v>
      </c>
      <c r="AX28" s="1">
        <v>20.810000000000006</v>
      </c>
      <c r="AY28" s="1">
        <v>20.810000000000006</v>
      </c>
      <c r="AZ28" s="1">
        <v>21.010000000000016</v>
      </c>
      <c r="BA28" s="1">
        <v>21.019999999999985</v>
      </c>
      <c r="BB28" s="1">
        <v>20.500000000000007</v>
      </c>
      <c r="BC28" s="1">
        <v>20.450000000000031</v>
      </c>
      <c r="BD28" s="1">
        <v>23.670000000000005</v>
      </c>
      <c r="BE28" s="1">
        <v>24.040000000000031</v>
      </c>
      <c r="BF28" s="1">
        <v>24.08000000000003</v>
      </c>
      <c r="BG28" s="1">
        <v>23.470000000000006</v>
      </c>
      <c r="BH28" s="1">
        <v>20.400000000000006</v>
      </c>
      <c r="BI28" s="1">
        <v>20.599999999999977</v>
      </c>
      <c r="BJ28" s="1">
        <v>20.429999999999968</v>
      </c>
      <c r="BK28" s="1">
        <v>23.29999999999999</v>
      </c>
      <c r="BL28" s="1">
        <v>23.709999999999997</v>
      </c>
      <c r="BM28" s="1">
        <v>24.02000000000001</v>
      </c>
      <c r="BN28" s="1">
        <v>23.859999999999978</v>
      </c>
      <c r="BO28" s="1">
        <v>23.899999999999988</v>
      </c>
      <c r="BP28" s="1">
        <v>24.050000000000018</v>
      </c>
      <c r="BQ28" s="1">
        <v>23.469999999999985</v>
      </c>
      <c r="BR28" s="1">
        <v>23.170000000000016</v>
      </c>
    </row>
    <row r="29" spans="1:74">
      <c r="A29" s="4">
        <v>24</v>
      </c>
      <c r="B29" s="1">
        <v>23.189999999999998</v>
      </c>
      <c r="C29" s="1">
        <v>20.51</v>
      </c>
      <c r="D29" s="1">
        <v>20.74</v>
      </c>
      <c r="E29" s="1">
        <v>20.58</v>
      </c>
      <c r="F29" s="1">
        <v>20.22</v>
      </c>
      <c r="G29" s="1">
        <v>20.21</v>
      </c>
      <c r="H29" s="1">
        <v>20.86</v>
      </c>
      <c r="I29" s="1">
        <v>20.92</v>
      </c>
      <c r="J29" s="1">
        <v>20.66</v>
      </c>
      <c r="K29" s="1">
        <v>20.21</v>
      </c>
      <c r="L29" s="1">
        <v>20.77</v>
      </c>
      <c r="M29" s="1">
        <v>20.37</v>
      </c>
      <c r="N29" s="1">
        <v>20.09</v>
      </c>
      <c r="O29" s="1">
        <v>20.03</v>
      </c>
      <c r="P29" s="1">
        <v>19.479999999999965</v>
      </c>
      <c r="Q29" s="1">
        <v>20.570000000000004</v>
      </c>
      <c r="R29" s="1">
        <v>20.45999999999998</v>
      </c>
      <c r="S29" s="1">
        <v>20.909999999999997</v>
      </c>
      <c r="T29" s="1">
        <v>20.750000000000032</v>
      </c>
      <c r="U29" s="1">
        <v>21.110000000000046</v>
      </c>
      <c r="V29" s="1">
        <v>20.800000000000043</v>
      </c>
      <c r="W29" s="1">
        <v>20.530000000000012</v>
      </c>
      <c r="X29" s="1">
        <v>20.480000000000011</v>
      </c>
      <c r="Y29" s="1">
        <v>20.569999999999961</v>
      </c>
      <c r="Z29" s="1">
        <v>20.95999999999999</v>
      </c>
      <c r="AA29" s="1">
        <v>20.68</v>
      </c>
      <c r="AB29" s="1">
        <v>20.219999999999978</v>
      </c>
      <c r="AC29" s="1">
        <v>20.849999999999994</v>
      </c>
      <c r="AD29" s="1">
        <v>20.740000000000006</v>
      </c>
      <c r="AE29" s="1">
        <v>20.320000000000029</v>
      </c>
      <c r="AF29" s="1">
        <v>20.739999999999974</v>
      </c>
      <c r="AG29" s="1">
        <v>20.880000000000038</v>
      </c>
      <c r="AH29" s="1">
        <v>19.989999999999981</v>
      </c>
      <c r="AI29" s="1">
        <v>20.269999999999982</v>
      </c>
      <c r="AJ29" s="1">
        <v>20.379999999999995</v>
      </c>
      <c r="AK29" s="1">
        <v>21.069999999999997</v>
      </c>
      <c r="AL29" s="1">
        <v>20.869999999999994</v>
      </c>
      <c r="AM29" s="1">
        <v>21.089999999999986</v>
      </c>
      <c r="AN29" s="1">
        <v>20.190000000000015</v>
      </c>
      <c r="AO29" s="1">
        <v>21.039999999999996</v>
      </c>
      <c r="AP29" s="1">
        <v>20.170000000000027</v>
      </c>
      <c r="AQ29" s="1">
        <v>20.670000000000027</v>
      </c>
      <c r="AR29" s="1">
        <v>20.939999999999984</v>
      </c>
      <c r="AS29" s="1">
        <v>20.310000000000006</v>
      </c>
      <c r="AT29" s="1">
        <v>20.24000000000002</v>
      </c>
      <c r="AU29" s="1">
        <v>21.120000000000015</v>
      </c>
      <c r="AV29" s="1">
        <v>21.079999999999981</v>
      </c>
      <c r="AW29" s="1">
        <v>20.589999999999996</v>
      </c>
      <c r="AX29" s="1">
        <v>20.380000000000035</v>
      </c>
      <c r="AY29" s="1">
        <v>20.380000000000035</v>
      </c>
      <c r="AZ29" s="1">
        <v>20.320000000000022</v>
      </c>
      <c r="BA29" s="1">
        <v>20.920000000000051</v>
      </c>
      <c r="BB29" s="1">
        <v>20.760000000000005</v>
      </c>
      <c r="BC29" s="1">
        <v>20.700000000000024</v>
      </c>
      <c r="BD29" s="1">
        <v>23.430000000000017</v>
      </c>
      <c r="BE29" s="1">
        <v>23.579999999999977</v>
      </c>
      <c r="BF29" s="1">
        <v>24.200000000000024</v>
      </c>
      <c r="BG29" s="1">
        <v>23.149999999999956</v>
      </c>
      <c r="BH29" s="1">
        <v>23.730000000000015</v>
      </c>
      <c r="BI29" s="1">
        <v>23.650000000000006</v>
      </c>
      <c r="BJ29" s="1">
        <v>24.06</v>
      </c>
      <c r="BK29" s="1">
        <v>23.050000000000029</v>
      </c>
      <c r="BL29" s="1">
        <v>20.580000000000037</v>
      </c>
      <c r="BM29" s="1">
        <v>20.369999999999965</v>
      </c>
      <c r="BN29" s="1">
        <v>19.650000000000013</v>
      </c>
      <c r="BO29" s="1">
        <v>20.58</v>
      </c>
      <c r="BP29" s="1">
        <v>19.730000000000029</v>
      </c>
      <c r="BQ29" s="1">
        <v>22.239999999999977</v>
      </c>
      <c r="BR29" s="1">
        <v>9.3299999999999823</v>
      </c>
    </row>
    <row r="30" spans="1:74">
      <c r="A30" s="4">
        <v>25</v>
      </c>
      <c r="B30" s="1">
        <v>27.050000000000011</v>
      </c>
      <c r="C30" s="1">
        <v>20.55</v>
      </c>
      <c r="D30" s="1">
        <v>20.74</v>
      </c>
      <c r="E30" s="1">
        <v>20.65</v>
      </c>
      <c r="F30" s="1">
        <v>20.23</v>
      </c>
      <c r="G30" s="1">
        <v>20.82</v>
      </c>
      <c r="H30" s="1">
        <v>20.38</v>
      </c>
      <c r="I30" s="1">
        <v>20.79</v>
      </c>
      <c r="J30" s="1">
        <v>20.82</v>
      </c>
      <c r="K30" s="1">
        <v>20.82</v>
      </c>
      <c r="L30" s="1">
        <v>20.63</v>
      </c>
      <c r="M30" s="1">
        <v>20.6</v>
      </c>
      <c r="N30" s="1">
        <v>20.91</v>
      </c>
      <c r="O30" s="1">
        <v>20.98</v>
      </c>
      <c r="P30" s="1">
        <v>20.709999999999994</v>
      </c>
      <c r="Q30" s="1">
        <v>20.400000000000048</v>
      </c>
      <c r="R30" s="1">
        <v>20.46</v>
      </c>
      <c r="S30" s="1">
        <v>20.079999999999991</v>
      </c>
      <c r="T30" s="1">
        <v>20.700000000000021</v>
      </c>
      <c r="U30" s="1">
        <v>20.910000000000004</v>
      </c>
      <c r="V30" s="1">
        <v>20.549999999999994</v>
      </c>
      <c r="W30" s="1">
        <v>20.429999999999989</v>
      </c>
      <c r="X30" s="1">
        <v>20.969999999999988</v>
      </c>
      <c r="Y30" s="1">
        <v>20.530000000000026</v>
      </c>
      <c r="Z30" s="1">
        <v>20.379999999999981</v>
      </c>
      <c r="AA30" s="1">
        <v>19.960000000000026</v>
      </c>
      <c r="AB30" s="1">
        <v>20.369999999999997</v>
      </c>
      <c r="AC30" s="1">
        <v>20.16999999999997</v>
      </c>
      <c r="AD30" s="1">
        <v>20.699999999999953</v>
      </c>
      <c r="AE30" s="1">
        <v>20.829999999999991</v>
      </c>
      <c r="AF30" s="1">
        <v>20.490000000000038</v>
      </c>
      <c r="AG30" s="1">
        <v>20.480000000000018</v>
      </c>
      <c r="AH30" s="1">
        <v>20.349999999999991</v>
      </c>
      <c r="AI30" s="1">
        <v>20.74</v>
      </c>
      <c r="AJ30" s="1">
        <v>20.819999999999983</v>
      </c>
      <c r="AK30" s="1">
        <v>20.639999999999951</v>
      </c>
      <c r="AL30" s="1">
        <v>20.619999999999962</v>
      </c>
      <c r="AM30" s="1">
        <v>20.700000000000024</v>
      </c>
      <c r="AN30" s="1">
        <v>20.820000000000004</v>
      </c>
      <c r="AO30" s="1">
        <v>21.040000000000006</v>
      </c>
      <c r="AP30" s="1">
        <v>21.489999999999981</v>
      </c>
      <c r="AQ30" s="1">
        <v>20.69000000000003</v>
      </c>
      <c r="AR30" s="1">
        <v>20.470000000000049</v>
      </c>
      <c r="AS30" s="1">
        <v>20.840000000000025</v>
      </c>
      <c r="AT30" s="1">
        <v>20.65999999999995</v>
      </c>
      <c r="AU30" s="1">
        <v>20.469999999999978</v>
      </c>
      <c r="AV30" s="1">
        <v>20.340000000000018</v>
      </c>
      <c r="AW30" s="1">
        <v>20.239999999999998</v>
      </c>
      <c r="AX30" s="1">
        <v>20.84999999999998</v>
      </c>
      <c r="AY30" s="1">
        <v>20.84999999999998</v>
      </c>
      <c r="AZ30" s="1">
        <v>20.199999999999953</v>
      </c>
      <c r="BA30" s="1">
        <v>20.509999999999994</v>
      </c>
      <c r="BB30" s="1">
        <v>20.77999999999998</v>
      </c>
      <c r="BC30" s="1">
        <v>20.829999999999977</v>
      </c>
      <c r="BD30" s="1">
        <v>23.540000000000003</v>
      </c>
      <c r="BE30" s="1">
        <v>23.790000000000024</v>
      </c>
      <c r="BF30" s="1">
        <v>24.239999999999974</v>
      </c>
      <c r="BG30" s="1">
        <v>23.370000000000037</v>
      </c>
      <c r="BH30" s="1">
        <v>23.89</v>
      </c>
      <c r="BI30" s="1">
        <v>23.549999999999969</v>
      </c>
      <c r="BJ30" s="1">
        <v>23.939999999999944</v>
      </c>
      <c r="BK30" s="1">
        <v>23.730000000000008</v>
      </c>
      <c r="BL30" s="1">
        <v>23.940000000000044</v>
      </c>
      <c r="BM30" s="1">
        <v>17.000000000000007</v>
      </c>
      <c r="BN30" s="1">
        <v>21.429999999999986</v>
      </c>
      <c r="BO30" s="1">
        <v>20.079999999999998</v>
      </c>
      <c r="BP30" s="1">
        <v>23.199999999999985</v>
      </c>
      <c r="BQ30" s="1">
        <v>21.430000000000007</v>
      </c>
      <c r="BR30" s="1">
        <v>13.209999999999985</v>
      </c>
    </row>
    <row r="31" spans="1:74">
      <c r="A31" s="18">
        <v>26</v>
      </c>
      <c r="B31" s="1">
        <v>28</v>
      </c>
      <c r="C31" s="1">
        <v>20.07</v>
      </c>
      <c r="D31" s="1">
        <v>20.88</v>
      </c>
      <c r="E31" s="1">
        <v>20.14</v>
      </c>
      <c r="F31" s="1">
        <v>20.83</v>
      </c>
      <c r="G31" s="1">
        <v>20.73</v>
      </c>
      <c r="H31" s="1">
        <v>20.89</v>
      </c>
      <c r="I31" s="1">
        <v>20.16</v>
      </c>
      <c r="J31" s="1">
        <v>20.75</v>
      </c>
      <c r="K31" s="1">
        <v>20.22</v>
      </c>
      <c r="L31" s="1">
        <v>20.079999999999998</v>
      </c>
      <c r="M31" s="1">
        <v>20.04</v>
      </c>
      <c r="N31" s="1">
        <v>20.03</v>
      </c>
      <c r="O31" s="1">
        <v>20.13</v>
      </c>
      <c r="P31" s="1">
        <v>20.130000000000013</v>
      </c>
      <c r="Q31" s="1">
        <v>20.190000000000033</v>
      </c>
      <c r="R31" s="1">
        <v>20.780000000000033</v>
      </c>
      <c r="S31" s="1">
        <v>20.299999999999986</v>
      </c>
      <c r="T31" s="1">
        <v>20.420000000000012</v>
      </c>
      <c r="U31" s="1">
        <v>20.639999999999993</v>
      </c>
      <c r="V31" s="1">
        <v>20.920000000000005</v>
      </c>
      <c r="W31" s="1">
        <v>21.249999999999993</v>
      </c>
      <c r="X31" s="1">
        <v>20.409999999999993</v>
      </c>
      <c r="Y31" s="1">
        <v>20.739999999999966</v>
      </c>
      <c r="Z31" s="1">
        <v>20.340000000000042</v>
      </c>
      <c r="AA31" s="1">
        <v>20.960000000000004</v>
      </c>
      <c r="AB31" s="1">
        <v>20.480000000000008</v>
      </c>
      <c r="AC31" s="1">
        <v>20.140000000000008</v>
      </c>
      <c r="AD31" s="1">
        <v>20.309999999999981</v>
      </c>
      <c r="AE31" s="1">
        <v>21.150000000000002</v>
      </c>
      <c r="AF31" s="1">
        <v>20.089999999999993</v>
      </c>
      <c r="AG31" s="1">
        <v>20.739999999999981</v>
      </c>
      <c r="AH31" s="1">
        <v>21.070000000000014</v>
      </c>
      <c r="AI31" s="1">
        <v>20.390000000000008</v>
      </c>
      <c r="AJ31" s="1">
        <v>21.299999999999994</v>
      </c>
      <c r="AK31" s="1">
        <v>20.440000000000001</v>
      </c>
      <c r="AL31" s="1">
        <v>20.479999999999979</v>
      </c>
      <c r="AM31" s="1">
        <v>20.960000000000029</v>
      </c>
      <c r="AN31" s="1">
        <v>20.91999999999997</v>
      </c>
      <c r="AO31" s="1">
        <v>20.870000000000008</v>
      </c>
      <c r="AP31" s="1">
        <v>21.17</v>
      </c>
      <c r="AQ31" s="1">
        <v>20.129999999999949</v>
      </c>
      <c r="AR31" s="1">
        <v>20.769999999999985</v>
      </c>
      <c r="AS31" s="1">
        <v>20.34999999999998</v>
      </c>
      <c r="AT31" s="1">
        <v>20.55</v>
      </c>
      <c r="AU31" s="1">
        <v>20.350000000000019</v>
      </c>
      <c r="AV31" s="1">
        <v>20.45</v>
      </c>
      <c r="AW31" s="1">
        <v>20.440000000000001</v>
      </c>
      <c r="AX31" s="1">
        <v>20.74000000000003</v>
      </c>
      <c r="AY31" s="1">
        <v>20.91999999999998</v>
      </c>
      <c r="AZ31" s="1">
        <v>21.410000000000021</v>
      </c>
      <c r="BA31" s="1">
        <v>20.54</v>
      </c>
      <c r="BB31" s="1">
        <v>20.190000000000001</v>
      </c>
      <c r="BC31" s="1">
        <v>20.320000000000004</v>
      </c>
      <c r="BD31" s="1">
        <v>21.03000000000004</v>
      </c>
      <c r="BE31" s="1">
        <v>19.980000000000004</v>
      </c>
      <c r="BF31" s="1">
        <v>21.110000000000028</v>
      </c>
      <c r="BG31" s="1">
        <v>20.499999999999982</v>
      </c>
      <c r="BH31" s="1">
        <v>20.639999999999983</v>
      </c>
      <c r="BI31" s="1">
        <v>20.329999999999956</v>
      </c>
      <c r="BJ31" s="1">
        <v>20.480000000000011</v>
      </c>
      <c r="BK31" s="1">
        <v>23.580000000000013</v>
      </c>
      <c r="BL31" s="1">
        <v>23.409999999999997</v>
      </c>
      <c r="BM31" s="1">
        <v>23.43000000000001</v>
      </c>
      <c r="BN31" s="1">
        <v>23.629999999999949</v>
      </c>
      <c r="BO31" s="1">
        <v>24.250000000000004</v>
      </c>
      <c r="BP31" s="1">
        <v>23.800000000000029</v>
      </c>
      <c r="BQ31" s="1">
        <v>24.120000000000047</v>
      </c>
      <c r="BR31" s="1">
        <v>23.280000000000008</v>
      </c>
      <c r="BS31" s="1">
        <v>23.319999999999979</v>
      </c>
      <c r="BT31" s="1">
        <v>23.319999999999951</v>
      </c>
      <c r="BU31" s="1">
        <v>23.670000000000016</v>
      </c>
      <c r="BV31" s="1">
        <v>30.540000000000042</v>
      </c>
    </row>
    <row r="32" spans="1:74">
      <c r="A32" s="18">
        <v>27</v>
      </c>
      <c r="B32" s="1">
        <v>27</v>
      </c>
      <c r="C32" s="1">
        <v>21.32</v>
      </c>
      <c r="D32" s="1">
        <v>20.16</v>
      </c>
      <c r="E32" s="1">
        <v>20.55</v>
      </c>
      <c r="F32" s="1">
        <v>20.81</v>
      </c>
      <c r="G32" s="1">
        <v>20.53</v>
      </c>
      <c r="H32" s="1">
        <v>20.34</v>
      </c>
      <c r="I32" s="1">
        <v>20.2</v>
      </c>
      <c r="J32" s="1">
        <v>20.83</v>
      </c>
      <c r="K32" s="1">
        <v>20.54</v>
      </c>
      <c r="L32" s="1">
        <v>20.36</v>
      </c>
      <c r="M32" s="1">
        <v>20.399999999999999</v>
      </c>
      <c r="N32" s="1">
        <v>20.66</v>
      </c>
      <c r="O32" s="1">
        <v>19.05</v>
      </c>
      <c r="P32" s="1">
        <v>20.549999999999969</v>
      </c>
      <c r="Q32" s="1">
        <v>19.809999999999999</v>
      </c>
      <c r="R32" s="1">
        <v>20.300000000000033</v>
      </c>
      <c r="S32" s="1">
        <v>20.390000000000047</v>
      </c>
      <c r="T32" s="1">
        <v>20.939999999999976</v>
      </c>
      <c r="U32" s="1">
        <v>20.249999999999957</v>
      </c>
      <c r="V32" s="1">
        <v>20.49</v>
      </c>
      <c r="W32" s="1">
        <v>20.849999999999955</v>
      </c>
      <c r="X32" s="1">
        <v>21.049999999999955</v>
      </c>
      <c r="Y32" s="1">
        <v>20.720000000000034</v>
      </c>
      <c r="Z32" s="1">
        <v>20.439999999999962</v>
      </c>
      <c r="AA32" s="1">
        <v>20.700000000000006</v>
      </c>
      <c r="AB32" s="1">
        <v>20.449999999999992</v>
      </c>
      <c r="AC32" s="1">
        <v>20.709999999999962</v>
      </c>
      <c r="AD32" s="1">
        <v>21.000000000000046</v>
      </c>
      <c r="AE32" s="1">
        <v>20.750000000000018</v>
      </c>
      <c r="AF32" s="1">
        <v>20.600000000000044</v>
      </c>
      <c r="AG32" s="1">
        <v>20.390000000000029</v>
      </c>
      <c r="AH32" s="1">
        <v>20.949999999999992</v>
      </c>
      <c r="AI32" s="1">
        <v>20.629999999999992</v>
      </c>
      <c r="AJ32" s="1">
        <v>20.6</v>
      </c>
      <c r="AK32" s="1">
        <v>20.41</v>
      </c>
      <c r="AL32" s="1">
        <v>20.239999999999998</v>
      </c>
      <c r="AM32" s="1">
        <v>20.299999999999997</v>
      </c>
      <c r="AN32" s="1">
        <v>20.460000000000004</v>
      </c>
      <c r="AO32" s="1">
        <v>20.490000000000023</v>
      </c>
      <c r="AP32" s="1">
        <v>20.879999999999971</v>
      </c>
      <c r="AQ32" s="1">
        <v>20.860000000000024</v>
      </c>
      <c r="AR32" s="1">
        <v>20.439999999999976</v>
      </c>
      <c r="AS32" s="1">
        <v>20.530000000000008</v>
      </c>
      <c r="AT32" s="1">
        <v>21.28000000000004</v>
      </c>
      <c r="AU32" s="1">
        <v>20.33000000000002</v>
      </c>
      <c r="AV32" s="1">
        <v>21.049999999999983</v>
      </c>
      <c r="AW32" s="1">
        <v>20.739999999999988</v>
      </c>
      <c r="AX32" s="1">
        <v>20.529999999999969</v>
      </c>
      <c r="AY32" s="1">
        <v>21.029999999999966</v>
      </c>
      <c r="AZ32" s="1">
        <v>21.070000000000007</v>
      </c>
      <c r="BA32" s="1">
        <v>20.409999999999968</v>
      </c>
      <c r="BB32" s="1">
        <v>20.04999999999999</v>
      </c>
      <c r="BC32" s="1">
        <v>20.8</v>
      </c>
      <c r="BD32" s="1">
        <v>20.619999999999994</v>
      </c>
      <c r="BE32" s="1">
        <v>21.16</v>
      </c>
      <c r="BF32" s="1">
        <v>20.570000000000032</v>
      </c>
      <c r="BG32" s="1">
        <v>20.610000000000017</v>
      </c>
      <c r="BH32" s="1">
        <v>23.82</v>
      </c>
      <c r="BI32" s="1">
        <v>23.800000000000036</v>
      </c>
      <c r="BJ32" s="1">
        <v>23.31</v>
      </c>
      <c r="BK32" s="1">
        <v>20.929999999999957</v>
      </c>
      <c r="BL32" s="1">
        <v>20.900000000000006</v>
      </c>
      <c r="BM32" s="1">
        <v>23.410000000000036</v>
      </c>
      <c r="BN32" s="1">
        <v>23.729999999999997</v>
      </c>
      <c r="BO32" s="1">
        <v>24.020000000000007</v>
      </c>
      <c r="BP32" s="1">
        <v>23.82999999999997</v>
      </c>
      <c r="BQ32" s="1">
        <v>23.670000000000016</v>
      </c>
      <c r="BR32" s="1">
        <v>23.210000000000047</v>
      </c>
      <c r="BS32" s="1">
        <v>23.33</v>
      </c>
      <c r="BT32" s="1">
        <v>23.20999999999999</v>
      </c>
      <c r="BU32" s="1">
        <v>23.620000000000015</v>
      </c>
      <c r="BV32" s="1">
        <v>30.050000000000011</v>
      </c>
    </row>
    <row r="33" spans="1:74">
      <c r="A33" s="18">
        <v>28</v>
      </c>
      <c r="B33" s="1">
        <v>27</v>
      </c>
      <c r="C33" s="1">
        <v>22.04</v>
      </c>
      <c r="D33" s="1">
        <v>20.29</v>
      </c>
      <c r="E33" s="1">
        <v>20.49</v>
      </c>
      <c r="F33" s="1">
        <v>20.67</v>
      </c>
      <c r="G33" s="1">
        <v>20.68</v>
      </c>
      <c r="H33" s="1">
        <v>20.66</v>
      </c>
      <c r="I33" s="1">
        <v>20.12</v>
      </c>
      <c r="J33" s="1">
        <v>20.07</v>
      </c>
      <c r="K33" s="1">
        <v>20.04</v>
      </c>
      <c r="L33" s="1">
        <v>20.52</v>
      </c>
      <c r="M33" s="1">
        <v>20.22</v>
      </c>
      <c r="N33" s="1">
        <v>20.63</v>
      </c>
      <c r="O33" s="1">
        <v>20.28</v>
      </c>
      <c r="P33" s="1">
        <v>20.320000000000022</v>
      </c>
      <c r="Q33" s="1">
        <v>20.880000000000006</v>
      </c>
      <c r="R33" s="1">
        <v>20.74000000000003</v>
      </c>
      <c r="S33" s="1">
        <v>20.329999999999988</v>
      </c>
      <c r="T33" s="1">
        <v>20.859999999999967</v>
      </c>
      <c r="U33" s="1">
        <v>20.25999999999998</v>
      </c>
      <c r="V33" s="1">
        <v>20.599999999999987</v>
      </c>
      <c r="W33" s="1">
        <v>20.590000000000032</v>
      </c>
      <c r="X33" s="1">
        <v>20.33000000000003</v>
      </c>
      <c r="Y33" s="1">
        <v>20.610000000000017</v>
      </c>
      <c r="Z33" s="1">
        <v>20.619999999999994</v>
      </c>
      <c r="AA33" s="1">
        <v>20.570000000000011</v>
      </c>
      <c r="AB33" s="1">
        <v>20.510000000000037</v>
      </c>
      <c r="AC33" s="1">
        <v>21.040000000000031</v>
      </c>
      <c r="AD33" s="1">
        <v>20.739999999999974</v>
      </c>
      <c r="AE33" s="1">
        <v>20.759999999999952</v>
      </c>
      <c r="AF33" s="1">
        <v>20.679999999999982</v>
      </c>
      <c r="AG33" s="1">
        <v>20.940000000000008</v>
      </c>
      <c r="AH33" s="1">
        <v>20.479999999999993</v>
      </c>
      <c r="AI33" s="1">
        <v>21.15000000000002</v>
      </c>
      <c r="AJ33" s="1">
        <v>21.11000000000001</v>
      </c>
      <c r="AK33" s="1">
        <v>20.889999999999993</v>
      </c>
      <c r="AL33" s="1">
        <v>20.269999999999996</v>
      </c>
      <c r="AM33" s="1">
        <v>20.830000000000041</v>
      </c>
      <c r="AN33" s="1">
        <v>20.670000000000012</v>
      </c>
      <c r="AO33" s="1">
        <v>20.749999999999996</v>
      </c>
      <c r="AP33" s="1">
        <v>21.160000000000021</v>
      </c>
      <c r="AQ33" s="1">
        <v>20.730000000000054</v>
      </c>
      <c r="AR33" s="1">
        <v>20.830000000000005</v>
      </c>
      <c r="AS33" s="1">
        <v>20.590000000000035</v>
      </c>
      <c r="AT33" s="1">
        <v>21.020000000000007</v>
      </c>
      <c r="AU33" s="1">
        <v>20.580000000000027</v>
      </c>
      <c r="AV33" s="1">
        <v>20.500000000000032</v>
      </c>
      <c r="AW33" s="1">
        <v>20.420000000000019</v>
      </c>
      <c r="AX33" s="1">
        <v>20.46999999999996</v>
      </c>
      <c r="AY33" s="1">
        <v>20.999999999999954</v>
      </c>
      <c r="AZ33" s="1">
        <v>20.59999999999998</v>
      </c>
      <c r="BA33" s="1">
        <v>20.080000000000005</v>
      </c>
      <c r="BB33" s="1">
        <v>20.760000000000023</v>
      </c>
      <c r="BC33" s="1">
        <v>20.750000000000036</v>
      </c>
      <c r="BD33" s="1">
        <v>20.900000000000006</v>
      </c>
      <c r="BE33" s="1">
        <v>21.199999999999992</v>
      </c>
      <c r="BF33" s="1">
        <v>20.500000000000014</v>
      </c>
      <c r="BG33" s="1">
        <v>20.860000000000024</v>
      </c>
      <c r="BH33" s="1">
        <v>24.08</v>
      </c>
      <c r="BI33" s="1">
        <v>23.489999999999977</v>
      </c>
      <c r="BJ33" s="1">
        <v>23.589999999999964</v>
      </c>
      <c r="BK33" s="1">
        <v>23.369999999999958</v>
      </c>
      <c r="BL33" s="1">
        <v>23.509999999999994</v>
      </c>
      <c r="BM33" s="1">
        <v>21.089999999999979</v>
      </c>
      <c r="BN33" s="1">
        <v>19.430000000000028</v>
      </c>
      <c r="BO33" s="1">
        <v>23.229999999999993</v>
      </c>
      <c r="BP33" s="1">
        <v>23.85999999999995</v>
      </c>
      <c r="BQ33" s="1">
        <v>24.15000000000002</v>
      </c>
      <c r="BR33" s="1">
        <v>23.58999999999995</v>
      </c>
      <c r="BS33" s="1">
        <v>23.78</v>
      </c>
      <c r="BT33" s="1">
        <v>23.460000000000012</v>
      </c>
      <c r="BU33" s="1">
        <v>23.279999999999983</v>
      </c>
      <c r="BV33" s="1">
        <v>30.72000000000002</v>
      </c>
    </row>
    <row r="34" spans="1:74">
      <c r="A34" s="18">
        <v>29</v>
      </c>
      <c r="B34" s="1">
        <v>28</v>
      </c>
      <c r="C34" s="1">
        <v>21.96</v>
      </c>
      <c r="D34" s="1">
        <v>20.07</v>
      </c>
      <c r="E34" s="1">
        <v>20.61</v>
      </c>
      <c r="F34" s="1">
        <v>20.25</v>
      </c>
      <c r="G34" s="1">
        <v>20.79</v>
      </c>
      <c r="H34" s="1">
        <v>20.55</v>
      </c>
      <c r="I34" s="1">
        <v>20.45</v>
      </c>
      <c r="J34" s="1">
        <v>20.14</v>
      </c>
      <c r="K34" s="1">
        <v>20.82</v>
      </c>
      <c r="L34" s="1">
        <v>20.34</v>
      </c>
      <c r="M34" s="1">
        <v>20.13</v>
      </c>
      <c r="N34" s="1">
        <v>20</v>
      </c>
      <c r="O34" s="1">
        <v>20.91</v>
      </c>
      <c r="P34" s="1">
        <v>20.339999999999982</v>
      </c>
      <c r="Q34" s="1">
        <v>20.410000000000029</v>
      </c>
      <c r="R34" s="1">
        <v>20.18000000000001</v>
      </c>
      <c r="S34" s="1">
        <v>20.819999999999979</v>
      </c>
      <c r="T34" s="1">
        <v>20.549999999999997</v>
      </c>
      <c r="U34" s="1">
        <v>20.439999999999955</v>
      </c>
      <c r="V34" s="1">
        <v>20.719999999999974</v>
      </c>
      <c r="W34" s="1">
        <v>20.110000000000024</v>
      </c>
      <c r="X34" s="1">
        <v>20.180000000000021</v>
      </c>
      <c r="Y34" s="1">
        <v>20.580000000000002</v>
      </c>
      <c r="Z34" s="1">
        <v>20.330000000000005</v>
      </c>
      <c r="AA34" s="1">
        <v>20.979999999999997</v>
      </c>
      <c r="AB34" s="1">
        <v>20.550000000000047</v>
      </c>
      <c r="AC34" s="1">
        <v>20.980000000000022</v>
      </c>
      <c r="AD34" s="1">
        <v>20.720000000000017</v>
      </c>
      <c r="AE34" s="1">
        <v>21.04</v>
      </c>
      <c r="AF34" s="1">
        <v>20.920000000000016</v>
      </c>
      <c r="AG34" s="1">
        <v>21.139999999999997</v>
      </c>
      <c r="AH34" s="1">
        <v>20.9</v>
      </c>
      <c r="AI34" s="1">
        <v>20.26999999999996</v>
      </c>
      <c r="AJ34" s="1">
        <v>20.940000000000012</v>
      </c>
      <c r="AK34" s="1">
        <v>20.380000000000006</v>
      </c>
      <c r="AL34" s="1">
        <v>20.830000000000009</v>
      </c>
      <c r="AM34" s="1">
        <v>21.039999999999996</v>
      </c>
      <c r="AN34" s="1">
        <v>20.779999999999987</v>
      </c>
      <c r="AO34" s="1">
        <v>20.360000000000035</v>
      </c>
      <c r="AP34" s="1">
        <v>20.690000000000005</v>
      </c>
      <c r="AQ34" s="1">
        <v>20.469999999999978</v>
      </c>
      <c r="AR34" s="1">
        <v>20.879999999999974</v>
      </c>
      <c r="AS34" s="1">
        <v>19.140000000000004</v>
      </c>
      <c r="AT34" s="1">
        <v>20.679999999999971</v>
      </c>
      <c r="AU34" s="1">
        <v>20.590000000000021</v>
      </c>
      <c r="AV34" s="1">
        <v>20.49000000000003</v>
      </c>
      <c r="AW34" s="1">
        <v>20.869999999999973</v>
      </c>
      <c r="AX34" s="1">
        <v>20.979999999999993</v>
      </c>
      <c r="AY34" s="1">
        <v>20.379999999999992</v>
      </c>
      <c r="AZ34" s="1">
        <v>20.789999999999981</v>
      </c>
      <c r="BA34" s="1">
        <v>20.630000000000017</v>
      </c>
      <c r="BB34" s="1">
        <v>13.289999999999974</v>
      </c>
      <c r="BC34" s="1">
        <v>21.130000000000027</v>
      </c>
      <c r="BD34" s="1">
        <v>20.290000000000035</v>
      </c>
      <c r="BE34" s="1">
        <v>20.909999999999968</v>
      </c>
      <c r="BF34" s="1">
        <v>20.369999999999983</v>
      </c>
      <c r="BG34" s="1">
        <v>20.88</v>
      </c>
      <c r="BH34" s="1">
        <v>23.580000000000037</v>
      </c>
      <c r="BI34" s="1">
        <v>23.97999999999999</v>
      </c>
      <c r="BJ34" s="1">
        <v>23.260000000000019</v>
      </c>
      <c r="BK34" s="1">
        <v>23.850000000000023</v>
      </c>
      <c r="BL34" s="1">
        <v>23.740000000000052</v>
      </c>
      <c r="BM34" s="1">
        <v>23.430000000000017</v>
      </c>
      <c r="BN34" s="1">
        <v>23.709999999999983</v>
      </c>
      <c r="BO34" s="1">
        <v>23.599999999999977</v>
      </c>
      <c r="BP34" s="1">
        <v>23.840000000000021</v>
      </c>
      <c r="BQ34" s="1">
        <v>23.279999999999998</v>
      </c>
      <c r="BR34" s="1">
        <v>23.979999999999997</v>
      </c>
      <c r="BS34" s="1">
        <v>23.850000000000037</v>
      </c>
      <c r="BT34" s="1">
        <v>23.389999999999972</v>
      </c>
      <c r="BU34" s="1">
        <v>23.569999999999986</v>
      </c>
      <c r="BV34" s="1">
        <v>30.950000000000006</v>
      </c>
    </row>
    <row r="35" spans="1:74">
      <c r="A35" s="18">
        <v>30</v>
      </c>
      <c r="B35" s="1">
        <v>27.389999999999986</v>
      </c>
      <c r="C35" s="1">
        <v>20.02</v>
      </c>
      <c r="D35" s="1">
        <v>20.66</v>
      </c>
      <c r="E35" s="1">
        <v>20.170000000000002</v>
      </c>
      <c r="F35" s="1">
        <v>20.34</v>
      </c>
      <c r="G35" s="1">
        <v>20.11</v>
      </c>
      <c r="H35" s="1">
        <v>20.149999999999999</v>
      </c>
      <c r="I35" s="1">
        <v>20.96</v>
      </c>
      <c r="J35" s="1">
        <v>20.149999999999999</v>
      </c>
      <c r="K35" s="1">
        <v>20.47</v>
      </c>
      <c r="L35" s="1">
        <v>20.440000000000001</v>
      </c>
      <c r="M35" s="1">
        <v>20.05</v>
      </c>
      <c r="N35" s="1">
        <v>20.25</v>
      </c>
      <c r="O35" s="1">
        <v>14.989999999999998</v>
      </c>
      <c r="P35" s="1">
        <v>19.799999999999979</v>
      </c>
      <c r="Q35" s="1">
        <v>20.780000000000008</v>
      </c>
      <c r="R35" s="1">
        <v>20.569999999999997</v>
      </c>
      <c r="S35" s="1">
        <v>20.379999999999992</v>
      </c>
      <c r="T35" s="1">
        <v>20.050000000000015</v>
      </c>
      <c r="U35" s="1">
        <v>20.059999999999988</v>
      </c>
      <c r="V35" s="1">
        <v>20.849999999999959</v>
      </c>
      <c r="W35" s="1">
        <v>20.449999999999974</v>
      </c>
      <c r="X35" s="1">
        <v>20.279999999999976</v>
      </c>
      <c r="Y35" s="1">
        <v>20.839999999999989</v>
      </c>
      <c r="Z35" s="1">
        <v>20.359999999999989</v>
      </c>
      <c r="AA35" s="1">
        <v>21.010000000000026</v>
      </c>
      <c r="AB35" s="1">
        <v>20.619999999999965</v>
      </c>
      <c r="AC35" s="1">
        <v>20.520000000000003</v>
      </c>
      <c r="AD35" s="1">
        <v>20.350000000000016</v>
      </c>
      <c r="AE35" s="1">
        <v>20.869999999999969</v>
      </c>
      <c r="AF35" s="1">
        <v>19.979999999999976</v>
      </c>
      <c r="AG35" s="1">
        <v>20.130000000000003</v>
      </c>
      <c r="AH35" s="1">
        <v>20.87</v>
      </c>
      <c r="AI35" s="1">
        <v>20.320000000000018</v>
      </c>
      <c r="AJ35" s="1">
        <v>20.440000000000005</v>
      </c>
      <c r="AK35" s="1">
        <v>20.269999999999996</v>
      </c>
      <c r="AL35" s="1">
        <v>20.490000000000002</v>
      </c>
      <c r="AM35" s="1">
        <v>20.890000000000008</v>
      </c>
      <c r="AN35" s="1">
        <v>21.15</v>
      </c>
      <c r="AO35" s="1">
        <v>20.669999999999995</v>
      </c>
      <c r="AP35" s="1">
        <v>19.97</v>
      </c>
      <c r="AQ35" s="1">
        <v>20.220000000000031</v>
      </c>
      <c r="AR35" s="1">
        <v>20.179999999999989</v>
      </c>
      <c r="AS35" s="1">
        <v>20.380000000000035</v>
      </c>
      <c r="AT35" s="1">
        <v>20.350000000000019</v>
      </c>
      <c r="AU35" s="1">
        <v>20.879999999999981</v>
      </c>
      <c r="AV35" s="1">
        <v>20.91999999999998</v>
      </c>
      <c r="AW35" s="1">
        <v>21.049999999999976</v>
      </c>
      <c r="AX35" s="1">
        <v>20.760000000000044</v>
      </c>
      <c r="AY35" s="1">
        <v>20.790000000000017</v>
      </c>
      <c r="AZ35" s="1">
        <v>20.749999999999996</v>
      </c>
      <c r="BA35" s="1">
        <v>20.770000000000024</v>
      </c>
      <c r="BB35" s="1">
        <v>20.230000000000004</v>
      </c>
      <c r="BC35" s="1">
        <v>20.970000000000006</v>
      </c>
      <c r="BD35" s="1">
        <v>20.289999999999974</v>
      </c>
      <c r="BE35" s="1">
        <v>20.790000000000006</v>
      </c>
      <c r="BF35" s="1">
        <v>21.010000000000044</v>
      </c>
      <c r="BG35" s="1">
        <v>20.600000000000033</v>
      </c>
      <c r="BH35" s="1">
        <v>20.3</v>
      </c>
      <c r="BI35" s="1">
        <v>20.589999999999996</v>
      </c>
      <c r="BK35" s="1">
        <v>23.910000000000004</v>
      </c>
      <c r="BL35" s="1">
        <v>23.61999999999998</v>
      </c>
      <c r="BM35" s="1">
        <v>23.759999999999991</v>
      </c>
      <c r="BN35" s="1">
        <v>23.580000000000013</v>
      </c>
      <c r="BO35" s="1">
        <v>23.450000000000017</v>
      </c>
      <c r="BP35" s="1">
        <v>20.76999999999996</v>
      </c>
      <c r="BQ35" s="1">
        <v>23.199999999999985</v>
      </c>
      <c r="BR35" s="1">
        <v>23.859999999999992</v>
      </c>
      <c r="BS35" s="1">
        <v>23.50999999999998</v>
      </c>
      <c r="BT35" s="1">
        <v>23.460000000000008</v>
      </c>
      <c r="BU35" s="1">
        <v>23.519999999999978</v>
      </c>
      <c r="BV35" s="1">
        <v>23.69999999999996</v>
      </c>
    </row>
    <row r="36" spans="1:74">
      <c r="A36" s="18">
        <v>31</v>
      </c>
      <c r="B36" s="1">
        <v>44.669999999999987</v>
      </c>
      <c r="C36" s="1">
        <v>20.81</v>
      </c>
      <c r="D36" s="1">
        <v>20.67</v>
      </c>
      <c r="E36" s="1">
        <v>20.170000000000002</v>
      </c>
      <c r="F36" s="1">
        <v>20.38</v>
      </c>
      <c r="G36" s="1">
        <v>20.45</v>
      </c>
      <c r="H36" s="1">
        <v>20.22</v>
      </c>
      <c r="I36" s="1">
        <v>20.239999999999998</v>
      </c>
      <c r="J36" s="1">
        <v>20.46</v>
      </c>
      <c r="K36" s="1">
        <v>20.49</v>
      </c>
      <c r="L36" s="1">
        <v>20.29</v>
      </c>
      <c r="M36" s="1">
        <v>20.61</v>
      </c>
      <c r="N36" s="1">
        <v>20.97</v>
      </c>
      <c r="O36" s="1">
        <v>20.02</v>
      </c>
      <c r="P36" s="1">
        <v>19.980000000000032</v>
      </c>
      <c r="Q36" s="1">
        <v>20.359999999999992</v>
      </c>
      <c r="R36" s="1">
        <v>20.02</v>
      </c>
      <c r="S36" s="1">
        <v>20.599999999999987</v>
      </c>
      <c r="T36" s="1">
        <v>20.520000000000046</v>
      </c>
      <c r="U36" s="1">
        <v>20.220000000000002</v>
      </c>
      <c r="V36" s="1">
        <v>20.600000000000019</v>
      </c>
      <c r="W36" s="1">
        <v>21.000000000000021</v>
      </c>
      <c r="X36" s="1">
        <v>20.860000000000021</v>
      </c>
      <c r="Y36" s="1">
        <v>21.189999999999987</v>
      </c>
      <c r="Z36" s="1">
        <v>20.539999999999992</v>
      </c>
      <c r="AA36" s="1">
        <v>21.810000000000002</v>
      </c>
      <c r="AB36" s="1">
        <v>20.450000000000006</v>
      </c>
      <c r="AC36" s="1">
        <v>21.089999999999979</v>
      </c>
      <c r="AD36" s="1">
        <v>20.920000000000012</v>
      </c>
      <c r="AE36" s="1">
        <v>20.170000000000002</v>
      </c>
      <c r="AF36" s="1">
        <v>20.570000000000022</v>
      </c>
      <c r="AG36" s="1">
        <v>20.659999999999982</v>
      </c>
      <c r="AH36" s="1">
        <v>20.529999999999969</v>
      </c>
      <c r="AI36" s="1">
        <v>20.999999999999986</v>
      </c>
      <c r="AJ36" s="1">
        <v>20.609999999999978</v>
      </c>
      <c r="AK36" s="1">
        <v>20.570000000000007</v>
      </c>
      <c r="AL36" s="1">
        <v>19.16</v>
      </c>
      <c r="AM36" s="1">
        <v>20.799999999999969</v>
      </c>
      <c r="AN36" s="1">
        <v>20.600000000000019</v>
      </c>
      <c r="AO36" s="1">
        <v>20.56999999999999</v>
      </c>
      <c r="AP36" s="1">
        <v>20.689999999999998</v>
      </c>
      <c r="AQ36" s="1">
        <v>20.960000000000047</v>
      </c>
      <c r="AR36" s="1">
        <v>20.190000000000001</v>
      </c>
      <c r="AS36" s="1">
        <v>21.030000000000037</v>
      </c>
      <c r="AT36" s="1">
        <v>20.510000000000026</v>
      </c>
      <c r="AU36" s="1">
        <v>20.619999999999983</v>
      </c>
      <c r="AV36" s="1">
        <v>20.900000000000006</v>
      </c>
      <c r="AW36" s="1">
        <v>20.880000000000024</v>
      </c>
      <c r="AX36" s="1">
        <v>21.269999999999985</v>
      </c>
      <c r="AY36" s="1">
        <v>20.63999999999999</v>
      </c>
      <c r="AZ36" s="1">
        <v>21.270000000000028</v>
      </c>
      <c r="BA36" s="1">
        <v>20.559999999999988</v>
      </c>
      <c r="BB36" s="1">
        <v>20.160000000000014</v>
      </c>
      <c r="BC36" s="1">
        <v>21.079999999999991</v>
      </c>
      <c r="BD36" s="1">
        <v>20.589999999999996</v>
      </c>
      <c r="BE36" s="1">
        <v>20.419999999999998</v>
      </c>
      <c r="BF36" s="1">
        <v>21.189999999999998</v>
      </c>
      <c r="BG36" s="1">
        <v>20.879999999999988</v>
      </c>
      <c r="BH36" s="1">
        <v>20.540000000000017</v>
      </c>
      <c r="BI36" s="1">
        <v>23.330000000000027</v>
      </c>
      <c r="BJ36" s="1">
        <v>23.169999999999987</v>
      </c>
      <c r="BK36" s="1">
        <v>24.16000000000005</v>
      </c>
      <c r="BL36" s="1">
        <v>20.580000000000005</v>
      </c>
      <c r="BM36" s="1">
        <v>20.860000000000042</v>
      </c>
      <c r="BN36" s="1">
        <v>21.86</v>
      </c>
      <c r="BO36" s="1">
        <v>23.589999999999957</v>
      </c>
      <c r="BP36" s="1">
        <v>23.640000000000008</v>
      </c>
      <c r="BQ36" s="1">
        <v>23.929999999999982</v>
      </c>
      <c r="BR36" s="1">
        <v>23.990000000000013</v>
      </c>
      <c r="BS36" s="1">
        <v>23.529999999999951</v>
      </c>
      <c r="BT36" s="1">
        <v>23.420000000000041</v>
      </c>
      <c r="BU36" s="1">
        <v>23.839999999999954</v>
      </c>
      <c r="BV36" s="1">
        <v>23.969999999999995</v>
      </c>
    </row>
    <row r="37" spans="1:74">
      <c r="A37" s="18">
        <v>32</v>
      </c>
      <c r="B37" s="1">
        <v>29.03</v>
      </c>
      <c r="C37" s="1">
        <v>20.53</v>
      </c>
      <c r="D37" s="1">
        <v>20.78</v>
      </c>
      <c r="E37" s="1">
        <v>20.7</v>
      </c>
      <c r="F37" s="1">
        <v>20.149999999999999</v>
      </c>
      <c r="G37" s="1">
        <v>20.64</v>
      </c>
      <c r="H37" s="1">
        <v>20.100000000000001</v>
      </c>
      <c r="I37" s="1">
        <v>20.3</v>
      </c>
      <c r="J37" s="1">
        <v>20.58</v>
      </c>
      <c r="K37" s="1">
        <v>20.8</v>
      </c>
      <c r="L37" s="1">
        <v>20.62</v>
      </c>
      <c r="M37" s="1">
        <v>20.34</v>
      </c>
      <c r="N37" s="1">
        <v>20.02</v>
      </c>
      <c r="O37" s="1">
        <v>20.05</v>
      </c>
      <c r="P37" s="1">
        <v>16.77999999999998</v>
      </c>
      <c r="Q37" s="1">
        <v>19.799999999999972</v>
      </c>
      <c r="R37" s="1">
        <v>20.070000000000004</v>
      </c>
      <c r="S37" s="1">
        <v>20.46</v>
      </c>
      <c r="T37" s="1">
        <v>20.659999999999972</v>
      </c>
      <c r="U37" s="1">
        <v>21.160000000000011</v>
      </c>
      <c r="V37" s="1">
        <v>20.629999999999978</v>
      </c>
      <c r="W37" s="1">
        <v>20.349999999999984</v>
      </c>
      <c r="X37" s="1">
        <v>20.889999999999983</v>
      </c>
      <c r="Y37" s="1">
        <v>20.240000000000038</v>
      </c>
      <c r="Z37" s="1">
        <v>20.36000000000001</v>
      </c>
      <c r="AA37" s="1">
        <v>19.990000000000027</v>
      </c>
      <c r="AB37" s="1">
        <v>20.79999999999999</v>
      </c>
      <c r="AC37" s="1">
        <v>21.120000000000008</v>
      </c>
      <c r="AD37" s="1">
        <v>20.49</v>
      </c>
      <c r="AE37" s="1">
        <v>20.880000000000024</v>
      </c>
      <c r="AF37" s="1">
        <v>21.130000000000017</v>
      </c>
      <c r="AG37" s="1">
        <v>20.900000000000002</v>
      </c>
      <c r="AH37" s="1">
        <v>20.49000000000002</v>
      </c>
      <c r="AI37" s="1">
        <v>27.689999999999952</v>
      </c>
      <c r="AJ37" s="1">
        <v>20.770000000000007</v>
      </c>
      <c r="AK37" s="1">
        <v>20.319999999999983</v>
      </c>
      <c r="AL37" s="1">
        <v>20.859999999999992</v>
      </c>
      <c r="AM37" s="1">
        <v>20.880000000000017</v>
      </c>
      <c r="AN37" s="1">
        <v>20.500000000000046</v>
      </c>
      <c r="AO37" s="1">
        <v>20.580000000000002</v>
      </c>
      <c r="AP37" s="1">
        <v>20.619999999999965</v>
      </c>
      <c r="AQ37" s="1">
        <v>20.360000000000007</v>
      </c>
      <c r="AR37" s="1">
        <v>21.050000000000015</v>
      </c>
      <c r="AS37" s="1">
        <v>20.78999999999996</v>
      </c>
      <c r="AT37" s="1">
        <v>20.240000000000045</v>
      </c>
      <c r="AU37" s="1">
        <v>21.019999999999975</v>
      </c>
      <c r="AV37" s="1">
        <v>20.47</v>
      </c>
      <c r="AW37" s="1">
        <v>20.67999999999995</v>
      </c>
      <c r="AX37" s="1">
        <v>20.199999999999996</v>
      </c>
      <c r="AY37" s="1">
        <v>20.990000000000045</v>
      </c>
      <c r="AZ37" s="1">
        <v>20.93999999999998</v>
      </c>
      <c r="BA37" s="1">
        <v>20.700000000000028</v>
      </c>
      <c r="BB37" s="1">
        <v>21.200000000000021</v>
      </c>
      <c r="BC37" s="1">
        <v>20.739999999999977</v>
      </c>
      <c r="BD37" s="1">
        <v>20.529999999999969</v>
      </c>
      <c r="BE37" s="1">
        <v>21.219999999999953</v>
      </c>
      <c r="BF37" s="1">
        <v>20.379999999999981</v>
      </c>
      <c r="BG37" s="1">
        <v>20.449999999999957</v>
      </c>
      <c r="BH37" s="1">
        <v>23.339999999999989</v>
      </c>
      <c r="BI37" s="1">
        <v>24.070000000000039</v>
      </c>
      <c r="BJ37" s="1">
        <v>23.979999999999993</v>
      </c>
      <c r="BK37" s="1">
        <v>20.199999999999978</v>
      </c>
      <c r="BL37" s="1">
        <v>20.87999999999996</v>
      </c>
      <c r="BM37" s="1">
        <v>23.240000000000006</v>
      </c>
      <c r="BN37" s="1">
        <v>23.710000000000022</v>
      </c>
      <c r="BO37" s="1">
        <v>23.49000000000002</v>
      </c>
      <c r="BP37" s="1">
        <v>23.340000000000018</v>
      </c>
      <c r="BQ37" s="1">
        <v>23.83000000000002</v>
      </c>
      <c r="BR37" s="1">
        <v>23.31000000000002</v>
      </c>
      <c r="BS37" s="1">
        <v>23.970000000000027</v>
      </c>
      <c r="BT37" s="1">
        <v>23.900000000000016</v>
      </c>
      <c r="BU37" s="1">
        <v>23.459999999999969</v>
      </c>
      <c r="BV37" s="1">
        <v>5.7900000000000205</v>
      </c>
    </row>
    <row r="38" spans="1:74">
      <c r="A38" s="18">
        <v>33</v>
      </c>
      <c r="B38" s="1">
        <v>25.649999999999977</v>
      </c>
      <c r="C38" s="1">
        <v>20.21</v>
      </c>
      <c r="D38" s="1">
        <v>20.98</v>
      </c>
      <c r="E38" s="1">
        <v>20.329999999999998</v>
      </c>
      <c r="F38" s="1">
        <v>20.78</v>
      </c>
      <c r="G38" s="1">
        <v>20.43</v>
      </c>
      <c r="H38" s="1">
        <v>20.399999999999999</v>
      </c>
      <c r="I38" s="1">
        <v>20.37</v>
      </c>
      <c r="J38" s="1">
        <v>20.67</v>
      </c>
      <c r="K38" s="1">
        <v>20.43</v>
      </c>
      <c r="L38" s="1">
        <v>20.420000000000002</v>
      </c>
      <c r="M38" s="1">
        <v>20.77</v>
      </c>
      <c r="N38" s="1">
        <v>20.329999999999998</v>
      </c>
      <c r="O38" s="1">
        <v>20.76</v>
      </c>
      <c r="P38" s="1">
        <v>19.750000000000014</v>
      </c>
      <c r="Q38" s="1">
        <v>20.019999999999996</v>
      </c>
      <c r="R38" s="1">
        <v>20.859999999999985</v>
      </c>
      <c r="S38" s="1">
        <v>20.110000000000014</v>
      </c>
      <c r="T38" s="1">
        <v>20.979999999999979</v>
      </c>
      <c r="U38" s="1">
        <v>20.719999999999992</v>
      </c>
      <c r="V38" s="1">
        <v>20.999999999999972</v>
      </c>
      <c r="W38" s="1">
        <v>20.660000000000004</v>
      </c>
      <c r="X38" s="1">
        <v>21.060000000000006</v>
      </c>
      <c r="Y38" s="1">
        <v>20.350000000000009</v>
      </c>
      <c r="Z38" s="1">
        <v>20.249999999999982</v>
      </c>
      <c r="AA38" s="1">
        <v>20.36</v>
      </c>
      <c r="AB38" s="1">
        <v>20.149999999999974</v>
      </c>
      <c r="AC38" s="1">
        <v>20.30999999999997</v>
      </c>
      <c r="AD38" s="1">
        <v>20.349999999999955</v>
      </c>
      <c r="AE38" s="1">
        <v>20.740000000000013</v>
      </c>
      <c r="AF38" s="1">
        <v>20.169999999999995</v>
      </c>
      <c r="AG38" s="1">
        <v>20.430000000000028</v>
      </c>
      <c r="AH38" s="1">
        <v>20.970000000000017</v>
      </c>
      <c r="AI38" s="1">
        <v>20.75999999999998</v>
      </c>
      <c r="AJ38" s="1">
        <v>20.700000000000045</v>
      </c>
      <c r="AK38" s="1">
        <v>20.749999999999979</v>
      </c>
      <c r="AL38" s="1">
        <v>20.540000000000028</v>
      </c>
      <c r="AM38" s="1">
        <v>20.859999999999985</v>
      </c>
      <c r="AN38" s="1">
        <v>20.890000000000029</v>
      </c>
      <c r="AO38" s="1">
        <v>20.38</v>
      </c>
      <c r="AP38" s="1">
        <v>20.38</v>
      </c>
      <c r="AQ38" s="1">
        <v>20.719999999999981</v>
      </c>
      <c r="AR38" s="1">
        <v>20.820000000000025</v>
      </c>
      <c r="AS38" s="1">
        <v>21.140000000000004</v>
      </c>
      <c r="AT38" s="1">
        <v>20.780000000000019</v>
      </c>
      <c r="AU38" s="1">
        <v>20.980000000000025</v>
      </c>
      <c r="AV38" s="1">
        <v>20.47000000000001</v>
      </c>
      <c r="AW38" s="1">
        <v>36.970000000000013</v>
      </c>
      <c r="AX38" s="1">
        <v>20.289999999999978</v>
      </c>
      <c r="AY38" s="1">
        <v>20.270000000000003</v>
      </c>
      <c r="AZ38" s="1">
        <v>21.040000000000006</v>
      </c>
      <c r="BA38" s="1">
        <v>20.88999999999999</v>
      </c>
      <c r="BB38" s="1">
        <v>21.02000000000001</v>
      </c>
      <c r="BC38" s="1">
        <v>20.85</v>
      </c>
      <c r="BD38" s="1">
        <v>20.969999999999988</v>
      </c>
      <c r="BE38" s="1">
        <v>21.000000000000007</v>
      </c>
      <c r="BF38" s="1">
        <v>20.790000000000028</v>
      </c>
      <c r="BG38" s="1">
        <v>20.089999999999993</v>
      </c>
      <c r="BH38" s="1">
        <v>23.930000000000007</v>
      </c>
      <c r="BI38" s="1">
        <v>23.409999999999947</v>
      </c>
      <c r="BJ38" s="1">
        <v>23.430000000000039</v>
      </c>
      <c r="BK38" s="1">
        <v>23.88000000000001</v>
      </c>
      <c r="BL38" s="1">
        <v>23.260000000000009</v>
      </c>
      <c r="BM38" s="1">
        <v>20.409999999999989</v>
      </c>
      <c r="BN38" s="1">
        <v>20.37</v>
      </c>
      <c r="BO38" s="1">
        <v>24.01</v>
      </c>
      <c r="BP38" s="1">
        <v>24.080000000000027</v>
      </c>
      <c r="BQ38" s="1">
        <v>24.079999999999988</v>
      </c>
      <c r="BR38" s="1">
        <v>23.41999999999997</v>
      </c>
      <c r="BS38" s="1">
        <v>24.070000000000007</v>
      </c>
      <c r="BT38" s="1">
        <v>23.910000000000018</v>
      </c>
      <c r="BU38" s="1">
        <v>24.129999999999988</v>
      </c>
      <c r="BV38" s="1">
        <v>5.7099999999999795</v>
      </c>
    </row>
    <row r="39" spans="1:74">
      <c r="A39" s="18">
        <v>34</v>
      </c>
      <c r="B39" s="1">
        <v>25.309999999999974</v>
      </c>
      <c r="C39" s="1">
        <v>20.22</v>
      </c>
      <c r="D39" s="1">
        <v>20.43</v>
      </c>
      <c r="E39" s="1">
        <v>20.170000000000002</v>
      </c>
      <c r="F39" s="1">
        <v>20.18</v>
      </c>
      <c r="G39" s="1">
        <v>20.62</v>
      </c>
      <c r="H39" s="1">
        <v>20.12</v>
      </c>
      <c r="I39" s="1">
        <v>20.37</v>
      </c>
      <c r="J39" s="1">
        <v>20.079999999999998</v>
      </c>
      <c r="K39" s="1">
        <v>20.98</v>
      </c>
      <c r="L39" s="1">
        <v>20.36</v>
      </c>
      <c r="M39" s="1">
        <v>20.28</v>
      </c>
      <c r="N39" s="1">
        <v>20.78</v>
      </c>
      <c r="O39" s="1">
        <v>20.27</v>
      </c>
      <c r="P39" s="1">
        <v>19.919999999999998</v>
      </c>
      <c r="Q39" s="1">
        <v>20.72999999999999</v>
      </c>
      <c r="R39" s="1">
        <v>20.589999999999986</v>
      </c>
      <c r="S39" s="1">
        <v>20.319999999999997</v>
      </c>
      <c r="T39" s="1">
        <v>20.799999999999983</v>
      </c>
      <c r="U39" s="1">
        <v>20.939999999999959</v>
      </c>
      <c r="V39" s="1">
        <v>21.26</v>
      </c>
      <c r="W39" s="1">
        <v>20.41999999999998</v>
      </c>
      <c r="X39" s="1">
        <v>21.00999999999998</v>
      </c>
      <c r="Y39" s="1">
        <v>20.369999999999983</v>
      </c>
      <c r="Z39" s="1">
        <v>20.339999999999982</v>
      </c>
      <c r="AA39" s="1">
        <v>20.549999999999986</v>
      </c>
      <c r="AB39" s="1">
        <v>20.920000000000019</v>
      </c>
      <c r="AC39" s="1">
        <v>20.289999999999953</v>
      </c>
      <c r="AD39" s="1">
        <v>20.650000000000006</v>
      </c>
      <c r="AE39" s="1">
        <v>20.550000000000043</v>
      </c>
      <c r="AF39" s="1">
        <v>20.319999999999979</v>
      </c>
      <c r="AG39" s="1">
        <v>20.750000000000011</v>
      </c>
      <c r="AH39" s="1">
        <v>20.499999999999996</v>
      </c>
      <c r="AI39" s="1">
        <v>20.12</v>
      </c>
      <c r="AJ39" s="1">
        <v>19.93000000000001</v>
      </c>
      <c r="AK39" s="1">
        <v>20.570000000000036</v>
      </c>
      <c r="AL39" s="1">
        <v>20.740000000000027</v>
      </c>
      <c r="AM39" s="1">
        <v>20.499999999999972</v>
      </c>
      <c r="AN39" s="1">
        <v>20.129999999999992</v>
      </c>
      <c r="AO39" s="1">
        <v>20.389999999999983</v>
      </c>
      <c r="AP39" s="1">
        <v>20.420000000000012</v>
      </c>
      <c r="AQ39" s="1">
        <v>20.989999999999963</v>
      </c>
      <c r="AR39" s="1">
        <v>20.119999999999965</v>
      </c>
      <c r="AS39" s="1">
        <v>20.940000000000019</v>
      </c>
      <c r="AT39" s="1">
        <v>20.690000000000008</v>
      </c>
      <c r="AU39" s="1">
        <v>20.52999999999999</v>
      </c>
      <c r="AV39" s="1">
        <v>20.550000000000018</v>
      </c>
      <c r="AW39" s="1">
        <v>20.780000000000012</v>
      </c>
      <c r="AX39" s="1">
        <v>20.51</v>
      </c>
      <c r="AY39" s="1">
        <v>21.119999999999987</v>
      </c>
      <c r="AZ39" s="1">
        <v>20.890000000000022</v>
      </c>
      <c r="BA39" s="1">
        <v>20.50999999999998</v>
      </c>
      <c r="BB39" s="1">
        <v>20.900000000000002</v>
      </c>
      <c r="BC39" s="1">
        <v>20.699999999999967</v>
      </c>
      <c r="BD39" s="1">
        <v>21.160000000000021</v>
      </c>
      <c r="BE39" s="1">
        <v>20.610000000000021</v>
      </c>
      <c r="BF39" s="1">
        <v>21.08999999999995</v>
      </c>
      <c r="BG39" s="1">
        <v>20.83</v>
      </c>
      <c r="BH39" s="1">
        <v>23.74000000000002</v>
      </c>
      <c r="BI39" s="1">
        <v>23.909999999999975</v>
      </c>
      <c r="BJ39" s="1">
        <v>23.629999999999974</v>
      </c>
      <c r="BK39" s="1">
        <v>23.47</v>
      </c>
      <c r="BL39" s="1">
        <v>23.20999999999998</v>
      </c>
      <c r="BM39" s="1">
        <v>24.100000000000026</v>
      </c>
      <c r="BN39" s="1">
        <v>23.56</v>
      </c>
      <c r="BO39" s="1">
        <v>23.540000000000006</v>
      </c>
      <c r="BP39" s="1">
        <v>23.619999999999976</v>
      </c>
      <c r="BQ39" s="1">
        <v>23.809999999999981</v>
      </c>
      <c r="BR39" s="1">
        <v>23.030000000000012</v>
      </c>
      <c r="BS39" s="1">
        <v>23.209999999999994</v>
      </c>
      <c r="BT39" s="1">
        <v>23.78</v>
      </c>
      <c r="BU39" s="1">
        <v>20.36</v>
      </c>
      <c r="BV39" s="1">
        <v>5.6599999999999682</v>
      </c>
    </row>
    <row r="40" spans="1:74">
      <c r="A40" s="18">
        <v>35</v>
      </c>
      <c r="B40" s="1">
        <v>28.72999999999999</v>
      </c>
      <c r="C40" s="1">
        <v>20.92</v>
      </c>
      <c r="D40" s="1">
        <v>20.100000000000001</v>
      </c>
      <c r="E40" s="1">
        <v>20.55</v>
      </c>
      <c r="F40" s="1">
        <v>20.77</v>
      </c>
      <c r="G40" s="1">
        <v>20.170000000000002</v>
      </c>
      <c r="H40" s="1">
        <v>20.190000000000001</v>
      </c>
      <c r="I40" s="1">
        <v>20.63</v>
      </c>
      <c r="J40" s="1">
        <v>20.72</v>
      </c>
      <c r="K40" s="1">
        <v>20.170000000000002</v>
      </c>
      <c r="L40" s="1">
        <v>20.22</v>
      </c>
      <c r="M40" s="1">
        <v>20.43</v>
      </c>
      <c r="N40" s="1">
        <v>20.61</v>
      </c>
      <c r="O40" s="1">
        <v>20.29</v>
      </c>
      <c r="P40" s="1">
        <v>19.800000000000033</v>
      </c>
      <c r="Q40" s="1">
        <v>20.460000000000033</v>
      </c>
      <c r="R40" s="1">
        <v>20.569999999999997</v>
      </c>
      <c r="S40" s="1">
        <v>20.62</v>
      </c>
      <c r="T40" s="1">
        <v>19.899999999999988</v>
      </c>
      <c r="U40" s="1">
        <v>20.420000000000019</v>
      </c>
      <c r="V40" s="1">
        <v>20.650000000000052</v>
      </c>
      <c r="W40" s="1">
        <v>20.809999999999992</v>
      </c>
      <c r="X40" s="1">
        <v>20.559999999999992</v>
      </c>
      <c r="Y40" s="1">
        <v>20.33000000000002</v>
      </c>
      <c r="Z40" s="1">
        <v>20.880000000000013</v>
      </c>
      <c r="AA40" s="1">
        <v>20.679999999999993</v>
      </c>
      <c r="AB40" s="1">
        <v>20.319999999999983</v>
      </c>
      <c r="AC40" s="1">
        <v>20.150000000000031</v>
      </c>
      <c r="AD40" s="1">
        <v>20.519999999999996</v>
      </c>
      <c r="AE40" s="1">
        <v>19.889999999999993</v>
      </c>
      <c r="AF40" s="1">
        <v>20.709999999999976</v>
      </c>
      <c r="AG40" s="1">
        <v>20.099999999999998</v>
      </c>
      <c r="AH40" s="1">
        <v>20.13000000000002</v>
      </c>
      <c r="AI40" s="1">
        <v>20.78000000000004</v>
      </c>
      <c r="AJ40" s="1">
        <v>20.670000000000027</v>
      </c>
      <c r="AK40" s="1">
        <v>20.440000000000008</v>
      </c>
      <c r="AL40" s="1">
        <v>21.130000000000024</v>
      </c>
      <c r="AM40" s="1">
        <v>20.369999999999976</v>
      </c>
      <c r="AN40" s="1">
        <v>20.359999999999982</v>
      </c>
      <c r="AO40" s="1">
        <v>20.129999999999981</v>
      </c>
      <c r="AP40" s="1">
        <v>20.799999999999976</v>
      </c>
      <c r="AQ40" s="1">
        <v>20.500000000000043</v>
      </c>
      <c r="AR40" s="1">
        <v>20.429999999999996</v>
      </c>
      <c r="AS40" s="1">
        <v>20.170000000000012</v>
      </c>
      <c r="AT40" s="1">
        <v>20.789999999999974</v>
      </c>
      <c r="AU40" s="1">
        <v>20.830000000000044</v>
      </c>
      <c r="AV40" s="1">
        <v>20.31000000000002</v>
      </c>
      <c r="AW40" s="1">
        <v>20.660000000000014</v>
      </c>
      <c r="AX40" s="1">
        <v>20.899999999999984</v>
      </c>
      <c r="AY40" s="1">
        <v>20.310000000000041</v>
      </c>
      <c r="AZ40" s="1">
        <v>20.459999999999997</v>
      </c>
      <c r="BA40" s="1">
        <v>20.089999999999993</v>
      </c>
      <c r="BB40" s="1">
        <v>20.59999999999998</v>
      </c>
      <c r="BC40" s="1">
        <v>20.639999999999997</v>
      </c>
      <c r="BD40" s="1">
        <v>24.009999999999984</v>
      </c>
      <c r="BE40" s="1">
        <v>23.410000000000025</v>
      </c>
      <c r="BF40" s="1">
        <v>23.349999999999987</v>
      </c>
      <c r="BG40" s="1">
        <v>23.060000000000045</v>
      </c>
      <c r="BH40" s="1">
        <v>21.019999999999975</v>
      </c>
      <c r="BK40" s="1">
        <v>16.619999999999969</v>
      </c>
      <c r="BL40" s="1">
        <v>27.070000000000014</v>
      </c>
      <c r="BO40" s="1">
        <v>28.879999999999981</v>
      </c>
      <c r="BP40" s="1">
        <v>20.179999999999996</v>
      </c>
      <c r="BQ40" s="1">
        <v>14.690000000000033</v>
      </c>
      <c r="BR40" s="1">
        <v>23.34999999999998</v>
      </c>
    </row>
    <row r="41" spans="1:74">
      <c r="A41" s="18">
        <v>36</v>
      </c>
      <c r="B41" s="1">
        <v>27.5</v>
      </c>
      <c r="C41" s="1">
        <v>20.5</v>
      </c>
      <c r="D41" s="1">
        <v>20.27</v>
      </c>
      <c r="E41" s="1">
        <v>20.66</v>
      </c>
      <c r="F41" s="1">
        <v>20.23</v>
      </c>
      <c r="G41" s="1">
        <v>20.52</v>
      </c>
      <c r="H41" s="1">
        <v>20.12</v>
      </c>
      <c r="I41" s="1">
        <v>20.329999999999998</v>
      </c>
      <c r="J41" s="1">
        <v>20.5</v>
      </c>
      <c r="K41" s="1">
        <v>20.52</v>
      </c>
      <c r="L41" s="1">
        <v>20.48</v>
      </c>
      <c r="M41" s="1">
        <v>20.97</v>
      </c>
      <c r="N41" s="1">
        <v>20.67</v>
      </c>
      <c r="O41" s="1">
        <v>20.29</v>
      </c>
      <c r="P41" s="1">
        <v>20.219999999999974</v>
      </c>
      <c r="Q41" s="1">
        <v>19.890000000000033</v>
      </c>
      <c r="R41" s="1">
        <v>20.149999999999999</v>
      </c>
      <c r="S41" s="1">
        <v>20.239999999999995</v>
      </c>
      <c r="T41" s="1">
        <v>20.799999999999965</v>
      </c>
      <c r="U41" s="1">
        <v>20.280000000000022</v>
      </c>
      <c r="V41" s="1">
        <v>21.150000000000002</v>
      </c>
      <c r="W41" s="1">
        <v>20.270000000000007</v>
      </c>
      <c r="X41" s="1">
        <v>20.470000000000006</v>
      </c>
      <c r="Y41" s="1">
        <v>20.780000000000012</v>
      </c>
      <c r="Z41" s="1">
        <v>20.749999999999972</v>
      </c>
      <c r="AA41" s="1">
        <v>20.830000000000027</v>
      </c>
      <c r="AB41" s="1">
        <v>20.990000000000034</v>
      </c>
      <c r="AC41" s="1">
        <v>20.109999999999985</v>
      </c>
      <c r="AD41" s="1">
        <v>20.360000000000049</v>
      </c>
      <c r="AE41" s="1">
        <v>19.990000000000009</v>
      </c>
      <c r="AF41" s="1">
        <v>21.020000000000014</v>
      </c>
      <c r="AG41" s="1">
        <v>20.420000000000027</v>
      </c>
      <c r="AH41" s="1">
        <v>20.250000000000036</v>
      </c>
      <c r="AI41" s="1">
        <v>20.470000000000006</v>
      </c>
      <c r="AJ41" s="1">
        <v>20.660000000000004</v>
      </c>
      <c r="AK41" s="1">
        <v>20.310000000000013</v>
      </c>
      <c r="AL41" s="1">
        <v>20.48000000000004</v>
      </c>
      <c r="AM41" s="1">
        <v>20.119999999999958</v>
      </c>
      <c r="AN41" s="1">
        <v>20.630000000000017</v>
      </c>
      <c r="AO41" s="1">
        <v>20.14</v>
      </c>
      <c r="AP41" s="1">
        <v>20.850000000000019</v>
      </c>
      <c r="AQ41" s="1">
        <v>20.909999999999972</v>
      </c>
      <c r="AR41" s="1">
        <v>20.470000000000027</v>
      </c>
      <c r="AS41" s="1">
        <v>20.119999999999994</v>
      </c>
      <c r="AT41" s="1">
        <v>20.880000000000006</v>
      </c>
      <c r="AU41" s="1">
        <v>21.009999999999991</v>
      </c>
      <c r="AV41" s="1">
        <v>20.549999999999976</v>
      </c>
      <c r="AW41" s="1">
        <v>20.389999999999983</v>
      </c>
      <c r="AX41" s="1">
        <v>20.789999999999981</v>
      </c>
      <c r="AY41" s="1">
        <v>20.440000000000015</v>
      </c>
      <c r="AZ41" s="1">
        <v>20.280000000000015</v>
      </c>
      <c r="BA41" s="1">
        <v>21.000000000000021</v>
      </c>
      <c r="BB41" s="1">
        <v>20.83000000000003</v>
      </c>
      <c r="BC41" s="1">
        <v>25.070000000000032</v>
      </c>
      <c r="BD41" s="1">
        <v>23.609999999999992</v>
      </c>
      <c r="BE41" s="1">
        <v>23.380000000000038</v>
      </c>
      <c r="BF41" s="1">
        <v>23.680000000000014</v>
      </c>
      <c r="BG41" s="1">
        <v>23.56</v>
      </c>
      <c r="BH41" s="1">
        <v>23.629999999999992</v>
      </c>
      <c r="BI41" s="1">
        <v>25.800000000000008</v>
      </c>
      <c r="BJ41" s="1">
        <v>11.620000000000008</v>
      </c>
      <c r="BM41" s="1">
        <v>27.419999999999987</v>
      </c>
      <c r="BN41" s="1">
        <v>18.11</v>
      </c>
      <c r="BO41" s="1">
        <v>28.840000000000021</v>
      </c>
      <c r="BQ41" s="1">
        <v>35.090000000000039</v>
      </c>
    </row>
    <row r="42" spans="1:74">
      <c r="A42" s="18">
        <v>37</v>
      </c>
      <c r="B42" s="1">
        <v>20.949999999999989</v>
      </c>
      <c r="C42" s="1">
        <v>20.7</v>
      </c>
      <c r="D42" s="1">
        <v>20.25</v>
      </c>
      <c r="E42" s="1">
        <v>19.88</v>
      </c>
      <c r="F42" s="1">
        <v>20.28</v>
      </c>
      <c r="G42" s="1">
        <v>17.54</v>
      </c>
      <c r="H42" s="1">
        <v>16.55</v>
      </c>
      <c r="I42" s="1">
        <v>20.74</v>
      </c>
      <c r="J42" s="1">
        <v>20.190000000000001</v>
      </c>
      <c r="K42" s="1">
        <v>19.170000000000002</v>
      </c>
      <c r="L42" s="1">
        <v>20.63</v>
      </c>
      <c r="M42" s="1">
        <v>20.98</v>
      </c>
      <c r="N42" s="1">
        <v>20.54</v>
      </c>
      <c r="O42" s="1">
        <v>15.85</v>
      </c>
      <c r="P42" s="1">
        <v>15.400000000000013</v>
      </c>
      <c r="Q42" s="1">
        <v>15.530000000000001</v>
      </c>
      <c r="R42" s="1">
        <v>16.190000000000015</v>
      </c>
      <c r="S42" s="1">
        <v>17.27</v>
      </c>
      <c r="T42" s="1">
        <v>13.620000000000015</v>
      </c>
      <c r="U42" s="1">
        <v>15.950000000000003</v>
      </c>
      <c r="V42" s="1">
        <v>17.319999999999986</v>
      </c>
      <c r="W42" s="1">
        <v>19.699999999999992</v>
      </c>
      <c r="X42" s="1">
        <v>16.859999999999992</v>
      </c>
      <c r="Y42" s="1">
        <v>16.780000000000008</v>
      </c>
      <c r="Z42" s="1">
        <v>18.920000000000002</v>
      </c>
      <c r="AA42" s="1">
        <v>18.720000000000031</v>
      </c>
      <c r="AB42" s="1">
        <v>17.860000000000035</v>
      </c>
      <c r="AC42" s="1">
        <v>18.099999999999966</v>
      </c>
      <c r="AD42" s="1">
        <v>17.520000000000007</v>
      </c>
      <c r="AE42" s="1">
        <v>18.679999999999961</v>
      </c>
      <c r="AF42" s="1">
        <v>20.47999999999999</v>
      </c>
      <c r="AG42" s="1">
        <v>20.570000000000043</v>
      </c>
      <c r="AH42" s="1">
        <v>19.980000000000011</v>
      </c>
      <c r="AI42" s="1">
        <v>13.930000000000042</v>
      </c>
      <c r="AJ42" s="1">
        <v>19.29</v>
      </c>
      <c r="AK42" s="1">
        <v>20.809999999999967</v>
      </c>
      <c r="AL42" s="1">
        <v>20.569999999999986</v>
      </c>
      <c r="AM42" s="1">
        <v>20.890000000000008</v>
      </c>
      <c r="AN42" s="1">
        <v>21.080000000000034</v>
      </c>
      <c r="AO42" s="1">
        <v>20.720000000000017</v>
      </c>
      <c r="AP42" s="1">
        <v>20.699999999999978</v>
      </c>
      <c r="AQ42" s="1">
        <v>18.989999999999995</v>
      </c>
      <c r="AR42" s="1">
        <v>17.72000000000001</v>
      </c>
      <c r="AS42" s="1">
        <v>20.020000000000003</v>
      </c>
      <c r="AT42" s="1">
        <v>18.729999999999954</v>
      </c>
      <c r="AU42" s="1">
        <v>18.82</v>
      </c>
      <c r="AV42" s="1">
        <v>18.760000000000034</v>
      </c>
      <c r="AW42" s="1">
        <v>19.149999999999991</v>
      </c>
      <c r="AX42" s="1">
        <v>17.940000000000023</v>
      </c>
      <c r="AY42" s="1">
        <v>14.080000000000014</v>
      </c>
      <c r="AZ42" s="1">
        <v>17.390000000000025</v>
      </c>
      <c r="BA42" s="1">
        <v>20.51</v>
      </c>
      <c r="BB42" s="1">
        <v>20.529999999999983</v>
      </c>
      <c r="BC42" s="1">
        <v>19.79999999999999</v>
      </c>
      <c r="BD42" s="1">
        <v>18.590000000000025</v>
      </c>
      <c r="BE42" s="1">
        <v>15.600000000000014</v>
      </c>
      <c r="BF42" s="1">
        <v>17.420000000000016</v>
      </c>
      <c r="BG42" s="1">
        <v>17.479999999999968</v>
      </c>
      <c r="BH42" s="1">
        <v>23.799999999999986</v>
      </c>
      <c r="BI42" s="1">
        <v>21.419999999999984</v>
      </c>
      <c r="BJ42" s="1">
        <v>25.969999999999981</v>
      </c>
      <c r="BK42" s="1">
        <v>12.940000000000026</v>
      </c>
      <c r="BL42" s="1">
        <v>26.22000000000001</v>
      </c>
      <c r="BO42" s="1">
        <v>21.899999999999977</v>
      </c>
      <c r="BP42" s="1">
        <v>16.350000000000016</v>
      </c>
      <c r="BQ42" s="1">
        <v>13.179999999999986</v>
      </c>
      <c r="BR42" s="1">
        <v>22.340000000000018</v>
      </c>
    </row>
    <row r="43" spans="1:74">
      <c r="A43" s="18">
        <v>38</v>
      </c>
      <c r="B43" s="1">
        <v>25.110000000000014</v>
      </c>
      <c r="C43" s="1">
        <v>20.36</v>
      </c>
      <c r="D43" s="1">
        <v>20.53</v>
      </c>
      <c r="E43" s="1">
        <v>20.66</v>
      </c>
      <c r="F43" s="1">
        <v>20.309999999999999</v>
      </c>
      <c r="G43" s="1">
        <v>20.85</v>
      </c>
      <c r="H43" s="1">
        <v>20.04</v>
      </c>
      <c r="I43" s="1">
        <v>20.93</v>
      </c>
      <c r="J43" s="1">
        <v>20.48</v>
      </c>
      <c r="K43" s="1">
        <v>20.85</v>
      </c>
      <c r="L43" s="1">
        <v>20.69</v>
      </c>
      <c r="M43" s="1">
        <v>20.95</v>
      </c>
      <c r="N43" s="1">
        <v>20.6</v>
      </c>
      <c r="O43" s="1">
        <v>20.21</v>
      </c>
      <c r="P43" s="1">
        <v>20.239999999999984</v>
      </c>
      <c r="Q43" s="1">
        <v>20.299999999999962</v>
      </c>
      <c r="R43" s="1">
        <v>19.890000000000036</v>
      </c>
      <c r="S43" s="1">
        <v>20.229999999999972</v>
      </c>
      <c r="T43" s="1">
        <v>20.679999999999996</v>
      </c>
      <c r="U43" s="1">
        <v>20.400000000000013</v>
      </c>
      <c r="V43" s="1">
        <v>20.440000000000008</v>
      </c>
      <c r="W43" s="1">
        <v>20.839999999999989</v>
      </c>
      <c r="X43" s="1">
        <v>20.469999999999988</v>
      </c>
      <c r="Y43" s="1">
        <v>20.929999999999978</v>
      </c>
      <c r="Z43" s="1">
        <v>20.420000000000009</v>
      </c>
      <c r="AA43" s="1">
        <v>21.039999999999985</v>
      </c>
      <c r="AB43" s="1">
        <v>20.41</v>
      </c>
      <c r="AC43" s="1">
        <v>19.800000000000022</v>
      </c>
      <c r="AD43" s="1">
        <v>20.72000000000002</v>
      </c>
      <c r="AE43" s="1">
        <v>20.290000000000003</v>
      </c>
      <c r="AF43" s="1">
        <v>20.779999999999962</v>
      </c>
      <c r="AG43" s="1">
        <v>20.86</v>
      </c>
      <c r="AH43" s="1">
        <v>11.29</v>
      </c>
      <c r="AI43" s="1">
        <v>20.660000000000004</v>
      </c>
      <c r="AJ43" s="1">
        <v>20.410000000000004</v>
      </c>
      <c r="AK43" s="1">
        <v>20.860000000000021</v>
      </c>
      <c r="AL43" s="1">
        <v>20.430000000000014</v>
      </c>
      <c r="AM43" s="1">
        <v>20.91999999999998</v>
      </c>
      <c r="AN43" s="1">
        <v>20.840000000000035</v>
      </c>
      <c r="AO43" s="1">
        <v>20.650000000000006</v>
      </c>
      <c r="AP43" s="1">
        <v>20.599999999999977</v>
      </c>
      <c r="AQ43" s="1">
        <v>20.440000000000008</v>
      </c>
      <c r="AR43" s="1">
        <v>20.689999999999998</v>
      </c>
      <c r="AS43" s="1">
        <v>20.699999999999996</v>
      </c>
      <c r="AT43" s="1">
        <v>20.559999999999956</v>
      </c>
      <c r="AU43" s="1">
        <v>20.99</v>
      </c>
      <c r="AV43" s="1">
        <v>20.740000000000002</v>
      </c>
      <c r="AW43" s="1">
        <v>20.99</v>
      </c>
      <c r="AX43" s="1">
        <v>20.929999999999968</v>
      </c>
      <c r="AY43" s="1">
        <v>20.63000000000002</v>
      </c>
      <c r="AZ43" s="1">
        <v>20.600000000000026</v>
      </c>
      <c r="BA43" s="1">
        <v>20.449999999999967</v>
      </c>
      <c r="BB43" s="1">
        <v>20.790000000000035</v>
      </c>
      <c r="BC43" s="1">
        <v>20.139999999999997</v>
      </c>
      <c r="BD43" s="1">
        <v>23.119999999999994</v>
      </c>
      <c r="BE43" s="1">
        <v>23.459999999999997</v>
      </c>
      <c r="BF43" s="1">
        <v>23.609999999999967</v>
      </c>
      <c r="BG43" s="1">
        <v>23.199999999999974</v>
      </c>
      <c r="BH43" s="1">
        <v>23.599999999999998</v>
      </c>
      <c r="BI43" s="1">
        <v>26.280000000000008</v>
      </c>
      <c r="BJ43" s="1">
        <v>16.70999999999998</v>
      </c>
      <c r="BK43" s="1">
        <v>23.190000000000008</v>
      </c>
      <c r="BL43" s="1">
        <v>19.290000000000031</v>
      </c>
      <c r="BM43" s="1">
        <v>20.419999999999973</v>
      </c>
      <c r="BN43" s="1">
        <v>24.270000000000024</v>
      </c>
      <c r="BO43" s="1">
        <v>19.929999999999989</v>
      </c>
      <c r="BP43" s="1">
        <v>16.899999999999991</v>
      </c>
      <c r="BQ43" s="1">
        <v>21.179999999999978</v>
      </c>
      <c r="BR43" s="1">
        <v>22.169999999999984</v>
      </c>
    </row>
    <row r="44" spans="1:74">
      <c r="A44" s="18">
        <v>39</v>
      </c>
      <c r="B44" s="1">
        <v>29.830000000000013</v>
      </c>
      <c r="C44" s="1">
        <v>20.420000000000002</v>
      </c>
      <c r="D44" s="1">
        <v>20.92</v>
      </c>
      <c r="E44" s="1">
        <v>20.39</v>
      </c>
      <c r="F44" s="1">
        <v>20.53</v>
      </c>
      <c r="G44" s="1">
        <v>20.22</v>
      </c>
      <c r="H44" s="1">
        <v>20.56</v>
      </c>
      <c r="I44" s="1">
        <v>20.67</v>
      </c>
      <c r="J44" s="1">
        <v>20.73</v>
      </c>
      <c r="K44" s="1">
        <v>20.22</v>
      </c>
      <c r="L44" s="1">
        <v>20.61</v>
      </c>
      <c r="M44" s="1">
        <v>20.03</v>
      </c>
      <c r="N44" s="1">
        <v>20.239999999999998</v>
      </c>
      <c r="O44" s="1">
        <v>20.29</v>
      </c>
      <c r="P44" s="1">
        <v>20.089999999999989</v>
      </c>
      <c r="Q44" s="1">
        <v>19.790000000000006</v>
      </c>
      <c r="R44" s="1">
        <v>19.669999999999991</v>
      </c>
      <c r="S44" s="1">
        <v>20.409999999999968</v>
      </c>
      <c r="T44" s="1">
        <v>20.789999999999996</v>
      </c>
      <c r="U44" s="1">
        <v>20.999999999999979</v>
      </c>
      <c r="V44" s="1">
        <v>20.940000000000033</v>
      </c>
      <c r="W44" s="1">
        <v>20.170000000000027</v>
      </c>
      <c r="X44" s="1">
        <v>20.170000000000027</v>
      </c>
      <c r="Y44" s="1">
        <v>21.010000000000041</v>
      </c>
      <c r="Z44" s="1">
        <v>20.590000000000021</v>
      </c>
      <c r="AA44" s="1">
        <v>20.780000000000012</v>
      </c>
      <c r="AB44" s="1">
        <v>20.159999999999997</v>
      </c>
      <c r="AC44" s="1">
        <v>20.110000000000021</v>
      </c>
      <c r="AD44" s="1">
        <v>20.549999999999951</v>
      </c>
      <c r="AE44" s="1">
        <v>20.8</v>
      </c>
      <c r="AF44" s="1">
        <v>20.779999999999951</v>
      </c>
      <c r="AG44" s="1">
        <v>20.539999999999992</v>
      </c>
      <c r="AH44" s="1">
        <v>20.220000000000027</v>
      </c>
      <c r="AI44" s="1">
        <v>20.760000000000037</v>
      </c>
      <c r="AJ44" s="1">
        <v>20.950000000000035</v>
      </c>
      <c r="AK44" s="1">
        <v>20.430000000000035</v>
      </c>
      <c r="AL44" s="1">
        <v>20.339999999999996</v>
      </c>
      <c r="AM44" s="1">
        <v>20.70000000000001</v>
      </c>
      <c r="AN44" s="1">
        <v>20.939999999999962</v>
      </c>
      <c r="AO44" s="1">
        <v>20.220000000000041</v>
      </c>
      <c r="AP44" s="1">
        <v>20.649999999999984</v>
      </c>
      <c r="AQ44" s="1">
        <v>20.960000000000015</v>
      </c>
      <c r="AR44" s="1">
        <v>21.120000000000026</v>
      </c>
      <c r="AS44" s="1">
        <v>20.600000000000012</v>
      </c>
      <c r="AT44" s="1">
        <v>20.480000000000032</v>
      </c>
      <c r="AU44" s="1">
        <v>20.500000000000007</v>
      </c>
      <c r="AV44" s="1">
        <v>20.610000000000003</v>
      </c>
      <c r="AW44" s="1">
        <v>20.619999999999997</v>
      </c>
      <c r="AX44" s="1">
        <v>20.199999999999982</v>
      </c>
      <c r="AY44" s="1">
        <v>20.950000000000003</v>
      </c>
      <c r="AZ44" s="1">
        <v>20.14</v>
      </c>
      <c r="BA44" s="1">
        <v>20.449999999999953</v>
      </c>
      <c r="BB44" s="1">
        <v>20.359999999999982</v>
      </c>
      <c r="BC44" s="1">
        <v>20.00999999999997</v>
      </c>
      <c r="BD44" s="1">
        <v>23.349999999999994</v>
      </c>
      <c r="BE44" s="1">
        <v>24.039999999999978</v>
      </c>
      <c r="BF44" s="1">
        <v>23.539999999999992</v>
      </c>
      <c r="BG44" s="1">
        <v>23.469999999999985</v>
      </c>
      <c r="BH44" s="1">
        <v>24.089999999999961</v>
      </c>
      <c r="BI44" s="1">
        <v>18.400000000000027</v>
      </c>
      <c r="BJ44" s="1">
        <v>20.82999999999997</v>
      </c>
      <c r="BK44" s="1">
        <v>26.320000000000011</v>
      </c>
      <c r="BL44" s="1">
        <v>16.339999999999993</v>
      </c>
      <c r="BM44" s="1">
        <v>25.669999999999998</v>
      </c>
      <c r="BN44" s="1">
        <v>22.240000000000013</v>
      </c>
      <c r="BO44" s="1">
        <v>17.609999999999992</v>
      </c>
      <c r="BP44" s="1">
        <v>20.670000000000019</v>
      </c>
      <c r="BQ44" s="1">
        <v>27.539999999999992</v>
      </c>
      <c r="BR44" s="1">
        <v>17.88000000000001</v>
      </c>
    </row>
    <row r="45" spans="1:74">
      <c r="A45" s="19">
        <v>40</v>
      </c>
      <c r="B45" s="1">
        <v>27</v>
      </c>
      <c r="C45" s="1">
        <v>20.48</v>
      </c>
      <c r="D45" s="1">
        <v>20.68</v>
      </c>
      <c r="E45" s="1">
        <v>20.059999999999999</v>
      </c>
      <c r="F45" s="1">
        <v>20</v>
      </c>
      <c r="G45" s="1">
        <v>20.94</v>
      </c>
      <c r="H45" s="1">
        <v>20.04</v>
      </c>
      <c r="I45" s="1">
        <v>20.77</v>
      </c>
      <c r="J45" s="1">
        <v>20.67</v>
      </c>
      <c r="K45" s="1">
        <v>20.18</v>
      </c>
      <c r="L45" s="1">
        <v>20.86</v>
      </c>
      <c r="M45" s="1">
        <v>20.62</v>
      </c>
      <c r="N45" s="1">
        <v>20.76</v>
      </c>
      <c r="O45" s="1">
        <v>20.52</v>
      </c>
      <c r="P45" s="1">
        <v>20.089999999999971</v>
      </c>
      <c r="Q45" s="1">
        <v>20.290000000000017</v>
      </c>
      <c r="R45" s="1">
        <v>20.100000000000044</v>
      </c>
      <c r="S45" s="1">
        <v>19.820000000000018</v>
      </c>
      <c r="T45" s="1">
        <v>20.210000000000008</v>
      </c>
      <c r="U45" s="1">
        <v>20.419999999999984</v>
      </c>
      <c r="V45" s="1">
        <v>20.890000000000018</v>
      </c>
      <c r="W45" s="1">
        <v>20.430000000000042</v>
      </c>
      <c r="X45" s="1">
        <v>20.910000000000043</v>
      </c>
      <c r="Y45" s="1">
        <v>20.570000000000007</v>
      </c>
      <c r="Z45" s="1">
        <v>21.050000000000043</v>
      </c>
      <c r="AA45" s="1">
        <v>20.87</v>
      </c>
      <c r="AB45" s="1">
        <v>20.939999999999962</v>
      </c>
      <c r="AC45" s="1">
        <v>20.859999999999985</v>
      </c>
      <c r="AD45" s="1">
        <v>20.930000000000017</v>
      </c>
      <c r="AE45" s="1">
        <v>21.019999999999978</v>
      </c>
      <c r="AF45" s="1">
        <v>20.949999999999996</v>
      </c>
      <c r="AG45" s="1">
        <v>21.239999999999963</v>
      </c>
      <c r="AH45" s="1">
        <v>19.830000000000034</v>
      </c>
      <c r="AI45" s="1">
        <v>21.039999999999978</v>
      </c>
      <c r="AJ45" s="1">
        <v>20.78</v>
      </c>
      <c r="AK45" s="1">
        <v>20.75999999999998</v>
      </c>
      <c r="AL45" s="1">
        <v>20.979999999999965</v>
      </c>
      <c r="AM45" s="1">
        <v>20.220000000000006</v>
      </c>
      <c r="AN45" s="1">
        <v>20.77</v>
      </c>
      <c r="AO45" s="1">
        <v>21.11999999999999</v>
      </c>
      <c r="AP45" s="1">
        <v>21.009999999999952</v>
      </c>
      <c r="AQ45" s="1">
        <v>20.450000000000014</v>
      </c>
      <c r="AR45" s="1">
        <v>20.52000000000001</v>
      </c>
      <c r="AS45" s="1">
        <v>20.940000000000015</v>
      </c>
      <c r="AT45" s="1">
        <v>20.56</v>
      </c>
      <c r="AU45" s="1">
        <v>20.220000000000002</v>
      </c>
      <c r="AV45" s="1">
        <v>20.970000000000024</v>
      </c>
      <c r="AW45" s="1">
        <v>20.359999999999982</v>
      </c>
      <c r="AX45" s="1">
        <v>20.360000000000039</v>
      </c>
      <c r="AY45" s="1">
        <v>20.759999999999973</v>
      </c>
      <c r="AZ45" s="1">
        <v>20.899999999999967</v>
      </c>
      <c r="BA45" s="1">
        <v>21.030000000000005</v>
      </c>
      <c r="BB45" s="1">
        <v>20.409999999999979</v>
      </c>
      <c r="BC45" s="1">
        <v>20.840000000000007</v>
      </c>
      <c r="BD45" s="1">
        <v>20.880000000000042</v>
      </c>
      <c r="BE45" s="1">
        <v>20.61</v>
      </c>
      <c r="BF45" s="1">
        <v>21.03</v>
      </c>
      <c r="BG45" s="1">
        <v>21.230000000000008</v>
      </c>
      <c r="BH45" s="1">
        <v>20.900000000000045</v>
      </c>
      <c r="BI45" s="1">
        <v>20.759999999999994</v>
      </c>
      <c r="BJ45" s="1">
        <v>20.460000000000026</v>
      </c>
      <c r="BK45" s="1">
        <v>23.689999999999962</v>
      </c>
      <c r="BL45" s="1">
        <v>23.599999999999987</v>
      </c>
      <c r="BM45" s="1">
        <v>23.790000000000013</v>
      </c>
      <c r="BN45" s="1">
        <v>23.909999999999989</v>
      </c>
      <c r="BO45" s="1">
        <v>24.079999999999995</v>
      </c>
      <c r="BP45" s="1">
        <v>23.819999999999983</v>
      </c>
      <c r="BQ45" s="1">
        <v>23.800000000000015</v>
      </c>
      <c r="BR45" s="1">
        <v>23.649999999999988</v>
      </c>
      <c r="BS45" s="1">
        <v>23.679999999999964</v>
      </c>
      <c r="BT45" s="1">
        <v>23.939999999999973</v>
      </c>
      <c r="BU45" s="1">
        <v>23.74</v>
      </c>
      <c r="BV45" s="1">
        <v>30.389999999999993</v>
      </c>
    </row>
    <row r="46" spans="1:74">
      <c r="A46" s="19">
        <v>41</v>
      </c>
      <c r="B46" s="1">
        <v>22</v>
      </c>
      <c r="C46" s="1">
        <v>21.68</v>
      </c>
      <c r="D46" s="1">
        <v>20.059999999999999</v>
      </c>
      <c r="E46" s="1">
        <v>20.71</v>
      </c>
      <c r="F46" s="1">
        <v>20.079999999999998</v>
      </c>
      <c r="G46" s="1">
        <v>20.22</v>
      </c>
      <c r="H46" s="1">
        <v>20.49</v>
      </c>
      <c r="I46" s="1">
        <v>20.6</v>
      </c>
      <c r="J46" s="1">
        <v>20.32</v>
      </c>
      <c r="K46" s="1">
        <v>20.02</v>
      </c>
      <c r="L46" s="1">
        <v>20.14</v>
      </c>
      <c r="M46" s="1">
        <v>20.6</v>
      </c>
      <c r="N46" s="1">
        <v>20.149999999999999</v>
      </c>
      <c r="O46" s="1">
        <v>20.65</v>
      </c>
      <c r="P46" s="1">
        <v>20.360000000000031</v>
      </c>
      <c r="Q46" s="1">
        <v>20.620000000000026</v>
      </c>
      <c r="R46" s="1">
        <v>20.390000000000015</v>
      </c>
      <c r="S46" s="1">
        <v>20.27</v>
      </c>
      <c r="T46" s="1">
        <v>21.010000000000023</v>
      </c>
      <c r="U46" s="1">
        <v>20.119999999999973</v>
      </c>
      <c r="V46" s="1">
        <v>20.519999999999992</v>
      </c>
      <c r="W46" s="1">
        <v>20.199999999999967</v>
      </c>
      <c r="X46" s="1">
        <v>20.16999999999997</v>
      </c>
      <c r="Y46" s="1">
        <v>20.319999999999986</v>
      </c>
      <c r="Z46" s="1">
        <v>20.410000000000011</v>
      </c>
      <c r="AA46" s="1">
        <v>20.460000000000033</v>
      </c>
      <c r="AB46" s="1">
        <v>20.230000000000011</v>
      </c>
      <c r="AC46" s="1">
        <v>20.27</v>
      </c>
      <c r="AD46" s="1">
        <v>20.990000000000013</v>
      </c>
      <c r="AE46" s="1">
        <v>20.389999999999983</v>
      </c>
      <c r="AF46" s="1">
        <v>20.440000000000051</v>
      </c>
      <c r="AG46" s="1">
        <v>20.710000000000015</v>
      </c>
      <c r="AH46" s="1">
        <v>20.419999999999966</v>
      </c>
      <c r="AI46" s="1">
        <v>20.799999999999983</v>
      </c>
      <c r="AJ46" s="1">
        <v>20.459999999999994</v>
      </c>
      <c r="AK46" s="1">
        <v>20.460000000000022</v>
      </c>
      <c r="AL46" s="1">
        <v>20.790000000000017</v>
      </c>
      <c r="AM46" s="1">
        <v>20.689999999999987</v>
      </c>
      <c r="AN46" s="1">
        <v>20.730000000000008</v>
      </c>
      <c r="AO46" s="1">
        <v>21.089999999999982</v>
      </c>
      <c r="AP46" s="1">
        <v>20.710000000000019</v>
      </c>
      <c r="AQ46" s="1">
        <v>20.510000000000051</v>
      </c>
      <c r="AR46" s="1">
        <v>21.180000000000035</v>
      </c>
      <c r="AS46" s="1">
        <v>20.430000000000021</v>
      </c>
      <c r="AT46" s="1">
        <v>20.810000000000016</v>
      </c>
      <c r="AU46" s="1">
        <v>20.689999999999987</v>
      </c>
      <c r="AV46" s="1">
        <v>20.09999999999998</v>
      </c>
      <c r="AW46" s="1">
        <v>20.299999999999997</v>
      </c>
      <c r="AX46" s="1">
        <v>20.410000000000014</v>
      </c>
      <c r="AY46" s="1">
        <v>20.420000000000009</v>
      </c>
      <c r="AZ46" s="1">
        <v>20.34999999999998</v>
      </c>
      <c r="BA46" s="1">
        <v>20.250000000000011</v>
      </c>
      <c r="BB46" s="1">
        <v>20.570000000000029</v>
      </c>
      <c r="BC46" s="1">
        <v>20.600000000000033</v>
      </c>
      <c r="BD46" s="1">
        <v>20.440000000000001</v>
      </c>
      <c r="BE46" s="1">
        <v>20.6</v>
      </c>
      <c r="BF46" s="1">
        <v>20.579999999999984</v>
      </c>
      <c r="BG46" s="1">
        <v>20.849999999999977</v>
      </c>
      <c r="BH46" s="1">
        <v>23.639999999999997</v>
      </c>
      <c r="BI46" s="1">
        <v>23.400000000000034</v>
      </c>
      <c r="BJ46" s="1">
        <v>23.780000000000015</v>
      </c>
      <c r="BK46" s="1">
        <v>20.70999999999999</v>
      </c>
      <c r="BL46" s="1">
        <v>20.910000000000011</v>
      </c>
      <c r="BM46" s="1">
        <v>23.160000000000018</v>
      </c>
      <c r="BN46" s="1">
        <v>23.689999999999984</v>
      </c>
      <c r="BO46" s="1">
        <v>24.119999999999997</v>
      </c>
      <c r="BP46" s="1">
        <v>23.53000000000003</v>
      </c>
      <c r="BQ46" s="1">
        <v>23.840000000000003</v>
      </c>
      <c r="BR46" s="1">
        <v>23.589999999999993</v>
      </c>
      <c r="BS46" s="1">
        <v>23.929999999999968</v>
      </c>
      <c r="BT46" s="1">
        <v>24.06</v>
      </c>
      <c r="BU46" s="1">
        <v>23.360000000000042</v>
      </c>
      <c r="BV46" s="1">
        <v>31.190000000000015</v>
      </c>
    </row>
    <row r="47" spans="1:74">
      <c r="A47" s="19">
        <v>42</v>
      </c>
      <c r="B47" s="1">
        <v>25</v>
      </c>
      <c r="C47" s="1">
        <v>21.16</v>
      </c>
      <c r="D47" s="1">
        <v>20.29</v>
      </c>
      <c r="E47" s="1">
        <v>20.47</v>
      </c>
      <c r="F47" s="1">
        <v>20.82</v>
      </c>
      <c r="G47" s="1">
        <v>20.92</v>
      </c>
      <c r="H47" s="1">
        <v>20.5</v>
      </c>
      <c r="I47" s="1">
        <v>20.09</v>
      </c>
      <c r="J47" s="1">
        <v>20.14</v>
      </c>
      <c r="K47" s="1">
        <v>20.079999999999998</v>
      </c>
      <c r="L47" s="1">
        <v>20.22</v>
      </c>
      <c r="M47" s="1">
        <v>20.36</v>
      </c>
      <c r="N47" s="1">
        <v>20.49</v>
      </c>
      <c r="O47" s="1">
        <v>20.32</v>
      </c>
      <c r="P47" s="1">
        <v>20.720000000000006</v>
      </c>
      <c r="Q47" s="1">
        <v>20.220000000000006</v>
      </c>
      <c r="R47" s="1">
        <v>20.500000000000011</v>
      </c>
      <c r="S47" s="1">
        <v>19.910000000000011</v>
      </c>
      <c r="T47" s="1">
        <v>20.46</v>
      </c>
      <c r="U47" s="1">
        <v>20.319999999999975</v>
      </c>
      <c r="V47" s="1">
        <v>20.870000000000019</v>
      </c>
      <c r="W47" s="1">
        <v>20.760000000000026</v>
      </c>
      <c r="X47" s="1">
        <v>21.140000000000025</v>
      </c>
      <c r="Y47" s="1">
        <v>20.260000000000012</v>
      </c>
      <c r="Z47" s="1">
        <v>20.51</v>
      </c>
      <c r="AA47" s="1">
        <v>20.799999999999997</v>
      </c>
      <c r="AB47" s="1">
        <v>20.699999999999985</v>
      </c>
      <c r="AC47" s="1">
        <v>20.530000000000005</v>
      </c>
      <c r="AD47" s="1">
        <v>20.829999999999995</v>
      </c>
      <c r="AE47" s="1">
        <v>20.90000000000002</v>
      </c>
      <c r="AF47" s="1">
        <v>20.849999999999962</v>
      </c>
      <c r="AG47" s="1">
        <v>21.24000000000003</v>
      </c>
      <c r="AH47" s="1">
        <v>20.890000000000004</v>
      </c>
      <c r="AI47" s="1">
        <v>21.31999999999999</v>
      </c>
      <c r="AJ47" s="1">
        <v>20.839999999999989</v>
      </c>
      <c r="AK47" s="1">
        <v>21.159999999999989</v>
      </c>
      <c r="AL47" s="1">
        <v>20.149999999999963</v>
      </c>
      <c r="AM47" s="1">
        <v>20.79</v>
      </c>
      <c r="AN47" s="1">
        <v>20.600000000000016</v>
      </c>
      <c r="AO47" s="1">
        <v>20.809999999999967</v>
      </c>
      <c r="AP47" s="1">
        <v>20.810000000000016</v>
      </c>
      <c r="AQ47" s="1">
        <v>20.909999999999989</v>
      </c>
      <c r="AR47" s="1">
        <v>20.819999999999997</v>
      </c>
      <c r="AS47" s="1">
        <v>20.63999999999999</v>
      </c>
      <c r="AT47" s="1">
        <v>20.81000000000002</v>
      </c>
      <c r="AU47" s="1">
        <v>20.699999999999992</v>
      </c>
      <c r="AV47" s="1">
        <v>20.219999999999974</v>
      </c>
      <c r="AW47" s="1">
        <v>20.859999999999992</v>
      </c>
      <c r="AX47" s="1">
        <v>20.36</v>
      </c>
      <c r="AY47" s="1">
        <v>20.200000000000031</v>
      </c>
      <c r="AZ47" s="1">
        <v>20.99</v>
      </c>
      <c r="BA47" s="1">
        <v>20.910000000000029</v>
      </c>
      <c r="BB47" s="1">
        <v>20.340000000000032</v>
      </c>
      <c r="BC47" s="1">
        <v>20.589999999999961</v>
      </c>
      <c r="BD47" s="1">
        <v>20.489999999999974</v>
      </c>
      <c r="BE47" s="1">
        <v>20.95999999999999</v>
      </c>
      <c r="BF47" s="1">
        <v>21.000000000000043</v>
      </c>
      <c r="BG47" s="1">
        <v>20.799999999999986</v>
      </c>
      <c r="BH47" s="1">
        <v>23.660000000000036</v>
      </c>
      <c r="BI47" s="1">
        <v>23.699999999999978</v>
      </c>
      <c r="BJ47" s="1">
        <v>24.089999999999964</v>
      </c>
      <c r="BK47" s="1">
        <v>24.04999999999999</v>
      </c>
      <c r="BL47" s="1">
        <v>23.360000000000031</v>
      </c>
      <c r="BM47" s="1">
        <v>20.989999999999991</v>
      </c>
      <c r="BN47" s="1">
        <v>20.819999999999972</v>
      </c>
      <c r="BO47" s="1">
        <v>23.760000000000051</v>
      </c>
      <c r="BP47" s="1">
        <v>23.900000000000013</v>
      </c>
      <c r="BQ47" s="1">
        <v>23.689999999999994</v>
      </c>
      <c r="BR47" s="1">
        <v>23.33</v>
      </c>
      <c r="BS47" s="1">
        <v>24.009999999999998</v>
      </c>
      <c r="BT47" s="1">
        <v>23.840000000000028</v>
      </c>
      <c r="BU47" s="1">
        <v>23.220000000000031</v>
      </c>
      <c r="BV47" s="1">
        <v>30.75999999999998</v>
      </c>
    </row>
    <row r="48" spans="1:74">
      <c r="A48" s="19">
        <v>43</v>
      </c>
      <c r="B48" s="1">
        <v>24</v>
      </c>
      <c r="C48" s="1">
        <v>20.149999999999999</v>
      </c>
      <c r="D48" s="1">
        <v>20.399999999999999</v>
      </c>
      <c r="E48" s="1">
        <v>20.67</v>
      </c>
      <c r="F48" s="1">
        <v>20.56</v>
      </c>
      <c r="G48" s="1">
        <v>20.49</v>
      </c>
      <c r="H48" s="1">
        <v>20.55</v>
      </c>
      <c r="I48" s="1">
        <v>20.87</v>
      </c>
      <c r="J48" s="1">
        <v>20.54</v>
      </c>
      <c r="K48" s="1">
        <v>20.37</v>
      </c>
      <c r="L48" s="1">
        <v>20.32</v>
      </c>
      <c r="M48" s="1">
        <v>20.69</v>
      </c>
      <c r="N48" s="1">
        <v>20.170000000000002</v>
      </c>
      <c r="O48" s="1">
        <v>20.37</v>
      </c>
      <c r="P48" s="1">
        <v>20.040000000000013</v>
      </c>
      <c r="Q48" s="1">
        <v>20.010000000000026</v>
      </c>
      <c r="R48" s="1">
        <v>20.610000000000003</v>
      </c>
      <c r="S48" s="1">
        <v>20.410000000000014</v>
      </c>
      <c r="T48" s="1">
        <v>20.660000000000011</v>
      </c>
      <c r="U48" s="1">
        <v>20.370000000000015</v>
      </c>
      <c r="V48" s="1">
        <v>20.739999999999963</v>
      </c>
      <c r="W48" s="1">
        <v>21.130000000000038</v>
      </c>
      <c r="X48" s="1">
        <v>20.940000000000037</v>
      </c>
      <c r="Y48" s="1">
        <v>20.230000000000036</v>
      </c>
      <c r="Z48" s="1">
        <v>20.289999999999985</v>
      </c>
      <c r="AA48" s="1">
        <v>20.560000000000034</v>
      </c>
      <c r="AB48" s="1">
        <v>20.03000000000003</v>
      </c>
      <c r="AC48" s="1">
        <v>21.079999999999988</v>
      </c>
      <c r="AD48" s="1">
        <v>20.949999999999989</v>
      </c>
      <c r="AE48" s="1">
        <v>20.579999999999959</v>
      </c>
      <c r="AF48" s="1">
        <v>20.509999999999984</v>
      </c>
      <c r="AG48" s="1">
        <v>20.629999999999981</v>
      </c>
      <c r="AH48" s="1">
        <v>20.72999999999999</v>
      </c>
      <c r="AI48" s="1">
        <v>20.920000000000016</v>
      </c>
      <c r="AJ48" s="1">
        <v>21.290000000000003</v>
      </c>
      <c r="AK48" s="1">
        <v>20.320000000000004</v>
      </c>
      <c r="AL48" s="1">
        <v>20.610000000000017</v>
      </c>
      <c r="AM48" s="1">
        <v>20.380000000000017</v>
      </c>
      <c r="AN48" s="1">
        <v>20.459999999999976</v>
      </c>
      <c r="AO48" s="1">
        <v>20.870000000000015</v>
      </c>
      <c r="AP48" s="1">
        <v>20.68</v>
      </c>
      <c r="AQ48" s="1">
        <v>20.490000000000041</v>
      </c>
      <c r="AR48" s="1">
        <v>20.220000000000006</v>
      </c>
      <c r="AS48" s="1">
        <v>20.300000000000011</v>
      </c>
      <c r="AT48" s="1">
        <v>20.88999999999999</v>
      </c>
      <c r="AU48" s="1">
        <v>20.409999999999968</v>
      </c>
      <c r="AV48" s="1">
        <v>19.969999999999956</v>
      </c>
      <c r="AW48" s="1">
        <v>20.660000000000036</v>
      </c>
      <c r="AX48" s="1">
        <v>20.950000000000021</v>
      </c>
      <c r="AY48" s="1">
        <v>20.409999999999954</v>
      </c>
      <c r="AZ48" s="1">
        <v>20.83000000000002</v>
      </c>
      <c r="BA48" s="1">
        <v>20.570000000000004</v>
      </c>
      <c r="BB48" s="1">
        <v>20.669999999999998</v>
      </c>
      <c r="BC48" s="1">
        <v>21.269999999999996</v>
      </c>
      <c r="BD48" s="1">
        <v>20.619999999999955</v>
      </c>
      <c r="BE48" s="1">
        <v>21.040000000000013</v>
      </c>
      <c r="BF48" s="1">
        <v>20.859999999999978</v>
      </c>
      <c r="BG48" s="1">
        <v>21.139999999999983</v>
      </c>
      <c r="BH48" s="1">
        <v>23.620000000000026</v>
      </c>
      <c r="BI48" s="1">
        <v>23.39</v>
      </c>
      <c r="BJ48" s="1">
        <v>23.830000000000002</v>
      </c>
      <c r="BK48" s="1">
        <v>23.969999999999988</v>
      </c>
      <c r="BL48" s="1">
        <v>23.489999999999963</v>
      </c>
      <c r="BM48" s="1">
        <v>23.88000000000002</v>
      </c>
      <c r="BN48" s="1">
        <v>23.8</v>
      </c>
      <c r="BO48" s="1">
        <v>23.529999999999998</v>
      </c>
      <c r="BP48" s="1">
        <v>23.610000000000017</v>
      </c>
      <c r="BQ48" s="1">
        <v>23.769999999999953</v>
      </c>
      <c r="BR48" s="1">
        <v>23.490000000000006</v>
      </c>
      <c r="BS48" s="1">
        <v>23.660000000000014</v>
      </c>
      <c r="BT48" s="1">
        <v>23.339999999999979</v>
      </c>
      <c r="BU48" s="1">
        <v>23.13000000000001</v>
      </c>
      <c r="BV48" s="1">
        <v>29.429999999999989</v>
      </c>
    </row>
    <row r="49" spans="1:74">
      <c r="A49" s="19">
        <v>44</v>
      </c>
      <c r="B49" s="1">
        <v>28.129999999999995</v>
      </c>
      <c r="C49" s="1">
        <v>20.25</v>
      </c>
      <c r="D49" s="1">
        <v>20.46</v>
      </c>
      <c r="E49" s="1">
        <v>20.36</v>
      </c>
      <c r="F49" s="1">
        <v>20.48</v>
      </c>
      <c r="G49" s="1">
        <v>20.260000000000002</v>
      </c>
      <c r="H49" s="1">
        <v>20.92</v>
      </c>
      <c r="I49" s="1">
        <v>20.22</v>
      </c>
      <c r="J49" s="1">
        <v>20.010000000000002</v>
      </c>
      <c r="K49" s="1">
        <v>20.51</v>
      </c>
      <c r="L49" s="1">
        <v>20.100000000000001</v>
      </c>
      <c r="M49" s="1">
        <v>20.92</v>
      </c>
      <c r="N49" s="1">
        <v>20.43</v>
      </c>
      <c r="O49" s="1">
        <v>20.83</v>
      </c>
      <c r="P49" s="1">
        <v>19.559999999999988</v>
      </c>
      <c r="Q49" s="1">
        <v>20.150000000000038</v>
      </c>
      <c r="R49" s="1">
        <v>20.239999999999959</v>
      </c>
      <c r="S49" s="1">
        <v>19.620000000000026</v>
      </c>
      <c r="T49" s="1">
        <v>20.11999999999999</v>
      </c>
      <c r="U49" s="1">
        <v>20.53</v>
      </c>
      <c r="V49" s="1">
        <v>20.189999999999994</v>
      </c>
      <c r="W49" s="1">
        <v>20.97999999999999</v>
      </c>
      <c r="X49" s="1">
        <v>20.61999999999999</v>
      </c>
      <c r="Y49" s="1">
        <v>20.39</v>
      </c>
      <c r="Z49" s="1">
        <v>20.199999999999978</v>
      </c>
      <c r="AA49" s="1">
        <v>20.640000000000036</v>
      </c>
      <c r="AB49" s="1">
        <v>20.160000000000007</v>
      </c>
      <c r="AC49" s="1">
        <v>20.829999999999956</v>
      </c>
      <c r="AD49" s="1">
        <v>20.399999999999977</v>
      </c>
      <c r="AE49" s="1">
        <v>20.149999999999981</v>
      </c>
      <c r="AF49" s="1">
        <v>20.380000000000006</v>
      </c>
      <c r="AG49" s="1">
        <v>20.220000000000038</v>
      </c>
      <c r="AH49" s="1">
        <v>20.710000000000015</v>
      </c>
      <c r="AI49" s="1">
        <v>20.249999999999993</v>
      </c>
      <c r="AJ49" s="1">
        <v>20.630000000000003</v>
      </c>
      <c r="AK49" s="1">
        <v>20.53</v>
      </c>
      <c r="AL49" s="1">
        <v>21.010000000000005</v>
      </c>
      <c r="AM49" s="1">
        <v>20.720000000000017</v>
      </c>
      <c r="AN49" s="1">
        <v>20.769999999999992</v>
      </c>
      <c r="AO49" s="1">
        <v>20.270000000000003</v>
      </c>
      <c r="AP49" s="1">
        <v>20.180000000000003</v>
      </c>
      <c r="AQ49" s="1">
        <v>20.74000000000002</v>
      </c>
      <c r="AR49" s="1">
        <v>20.37</v>
      </c>
      <c r="AS49" s="1">
        <v>20.37</v>
      </c>
      <c r="AT49" s="1">
        <v>19.670000000000002</v>
      </c>
      <c r="AU49" s="1">
        <v>20.089999999999986</v>
      </c>
      <c r="AV49" s="1">
        <v>20.87</v>
      </c>
      <c r="AW49" s="1">
        <v>21.020000000000007</v>
      </c>
      <c r="AX49" s="1">
        <v>20.950000000000003</v>
      </c>
      <c r="AY49" s="1">
        <v>20.970000000000045</v>
      </c>
      <c r="AZ49" s="1">
        <v>20.209999999999997</v>
      </c>
      <c r="BA49" s="1">
        <v>20.720000000000002</v>
      </c>
      <c r="BB49" s="1">
        <v>20.570000000000007</v>
      </c>
      <c r="BC49" s="1">
        <v>20.420000000000002</v>
      </c>
      <c r="BD49" s="1">
        <v>20.569999999999993</v>
      </c>
      <c r="BE49" s="1">
        <v>20.249999999999979</v>
      </c>
      <c r="BF49" s="1">
        <v>20.739999999999963</v>
      </c>
      <c r="BG49" s="1">
        <v>21.109999999999985</v>
      </c>
      <c r="BH49" s="1">
        <v>20.240000000000009</v>
      </c>
      <c r="BI49" s="1">
        <v>20.490000000000002</v>
      </c>
      <c r="BK49" s="1">
        <v>23.850000000000033</v>
      </c>
      <c r="BL49" s="1">
        <v>23.399999999999995</v>
      </c>
      <c r="BM49" s="1">
        <v>23.380000000000052</v>
      </c>
      <c r="BN49" s="1">
        <v>23.400000000000006</v>
      </c>
      <c r="BO49" s="1">
        <v>23.679999999999996</v>
      </c>
      <c r="BP49" s="1">
        <v>23.670000000000005</v>
      </c>
      <c r="BQ49" s="1">
        <v>24.090000000000007</v>
      </c>
      <c r="BR49" s="1">
        <v>23.860000000000039</v>
      </c>
      <c r="BS49" s="1">
        <v>23.599999999999994</v>
      </c>
      <c r="BT49" s="1">
        <v>24.06</v>
      </c>
      <c r="BU49" s="1">
        <v>23.119999999999973</v>
      </c>
      <c r="BV49" s="1">
        <v>23.530000000000008</v>
      </c>
    </row>
    <row r="50" spans="1:74">
      <c r="A50" s="19">
        <v>45</v>
      </c>
      <c r="B50" s="1">
        <v>29.859999999999985</v>
      </c>
      <c r="C50" s="1">
        <v>20.399999999999999</v>
      </c>
      <c r="D50" s="1">
        <v>20.41</v>
      </c>
      <c r="E50" s="1">
        <v>20.83</v>
      </c>
      <c r="F50" s="1">
        <v>20.11</v>
      </c>
      <c r="G50" s="1">
        <v>20.86</v>
      </c>
      <c r="H50" s="1">
        <v>20.97</v>
      </c>
      <c r="I50" s="1">
        <v>20.72</v>
      </c>
      <c r="J50" s="1">
        <v>20.37</v>
      </c>
      <c r="K50" s="1">
        <v>20.170000000000002</v>
      </c>
      <c r="L50" s="1">
        <v>20.22</v>
      </c>
      <c r="M50" s="1">
        <v>20.12</v>
      </c>
      <c r="N50" s="1">
        <v>20.02</v>
      </c>
      <c r="O50" s="1">
        <v>20.61</v>
      </c>
      <c r="P50" s="1">
        <v>19.87999999999996</v>
      </c>
      <c r="Q50" s="1">
        <v>19.739999999999988</v>
      </c>
      <c r="R50" s="1">
        <v>20.399999999999999</v>
      </c>
      <c r="S50" s="1">
        <v>20.060000000000024</v>
      </c>
      <c r="T50" s="1">
        <v>20.739999999999974</v>
      </c>
      <c r="U50" s="1">
        <v>20.110000000000028</v>
      </c>
      <c r="V50" s="1">
        <v>20.960000000000047</v>
      </c>
      <c r="W50" s="1">
        <v>20.399999999999991</v>
      </c>
      <c r="X50" s="1">
        <v>20.909999999999989</v>
      </c>
      <c r="Y50" s="1">
        <v>20.400000000000016</v>
      </c>
      <c r="Z50" s="1">
        <v>20.350000000000016</v>
      </c>
      <c r="AA50" s="1">
        <v>20.559999999999988</v>
      </c>
      <c r="AB50" s="1">
        <v>21.11999999999999</v>
      </c>
      <c r="AC50" s="1">
        <v>20.590000000000018</v>
      </c>
      <c r="AD50" s="1">
        <v>20.779999999999976</v>
      </c>
      <c r="AE50" s="1">
        <v>20.689999999999994</v>
      </c>
      <c r="AF50" s="1">
        <v>20.699999999999989</v>
      </c>
      <c r="AG50" s="1">
        <v>21.070000000000007</v>
      </c>
      <c r="AH50" s="1">
        <v>20.640000000000004</v>
      </c>
      <c r="AI50" s="1">
        <v>20.970000000000034</v>
      </c>
      <c r="AJ50" s="1">
        <v>20.309999999999988</v>
      </c>
      <c r="AK50" s="1">
        <v>20.18000000000001</v>
      </c>
      <c r="AL50" s="1">
        <v>20.459999999999994</v>
      </c>
      <c r="AM50" s="1">
        <v>20.380000000000024</v>
      </c>
      <c r="AN50" s="1">
        <v>21.029999999999987</v>
      </c>
      <c r="AO50" s="1">
        <v>20.410000000000029</v>
      </c>
      <c r="AP50" s="1">
        <v>20.379999999999992</v>
      </c>
      <c r="AQ50" s="1">
        <v>20.290000000000035</v>
      </c>
      <c r="AR50" s="1">
        <v>20.65</v>
      </c>
      <c r="AS50" s="1">
        <v>21.189999999999998</v>
      </c>
      <c r="AT50" s="1">
        <v>20.750000000000018</v>
      </c>
      <c r="AU50" s="1">
        <v>20.46</v>
      </c>
      <c r="AV50" s="1">
        <v>21.059999999999981</v>
      </c>
      <c r="AW50" s="1">
        <v>21.079999999999991</v>
      </c>
      <c r="AX50" s="1">
        <v>20.870000000000008</v>
      </c>
      <c r="AY50" s="1">
        <v>20.489999999999963</v>
      </c>
      <c r="AZ50" s="1">
        <v>20.609999999999996</v>
      </c>
      <c r="BA50" s="1">
        <v>20.869999999999969</v>
      </c>
      <c r="BB50" s="1">
        <v>20.43000000000001</v>
      </c>
      <c r="BC50" s="1">
        <v>20.359999999999992</v>
      </c>
      <c r="BD50" s="1">
        <v>20.809999999999985</v>
      </c>
      <c r="BE50" s="1">
        <v>20.799999999999986</v>
      </c>
      <c r="BF50" s="1">
        <v>20.709999999999983</v>
      </c>
      <c r="BG50" s="1">
        <v>20.70999999999998</v>
      </c>
      <c r="BH50" s="1">
        <v>20.960000000000012</v>
      </c>
      <c r="BI50" s="1">
        <v>23.51</v>
      </c>
      <c r="BJ50" s="1">
        <v>24.080000000000016</v>
      </c>
      <c r="BK50" s="1">
        <v>20.969999999999963</v>
      </c>
      <c r="BL50" s="1">
        <v>20.829999999999973</v>
      </c>
      <c r="BM50" s="1">
        <v>23.69</v>
      </c>
      <c r="BN50" s="1">
        <v>23.650000000000034</v>
      </c>
      <c r="BO50" s="1">
        <v>23.389999999999983</v>
      </c>
      <c r="BP50" s="1">
        <v>24.060000000000031</v>
      </c>
      <c r="BQ50" s="1">
        <v>23.999999999999957</v>
      </c>
      <c r="BR50" s="1">
        <v>23.429999999999975</v>
      </c>
      <c r="BS50" s="1">
        <v>23.689999999999984</v>
      </c>
      <c r="BT50" s="1">
        <v>24.00999999999998</v>
      </c>
      <c r="BU50" s="1">
        <v>23.350000000000037</v>
      </c>
      <c r="BV50" s="1">
        <v>23.83</v>
      </c>
    </row>
    <row r="51" spans="1:74">
      <c r="A51" s="19">
        <v>46</v>
      </c>
      <c r="B51" s="1">
        <v>25.210000000000008</v>
      </c>
      <c r="C51" s="1">
        <v>20.329999999999998</v>
      </c>
      <c r="D51" s="1">
        <v>20.04</v>
      </c>
      <c r="E51" s="1">
        <v>20.87</v>
      </c>
      <c r="F51" s="1">
        <v>20.36</v>
      </c>
      <c r="G51" s="1">
        <v>20.64</v>
      </c>
      <c r="H51" s="1">
        <v>20.100000000000001</v>
      </c>
      <c r="I51" s="1">
        <v>20.27</v>
      </c>
      <c r="J51" s="1">
        <v>20.010000000000002</v>
      </c>
      <c r="K51" s="1">
        <v>20.49</v>
      </c>
      <c r="L51" s="1">
        <v>20.190000000000001</v>
      </c>
      <c r="M51" s="1">
        <v>20.8</v>
      </c>
      <c r="N51" s="1">
        <v>20.55</v>
      </c>
      <c r="O51" s="1">
        <v>20.91</v>
      </c>
      <c r="P51" s="1">
        <v>20.130000000000013</v>
      </c>
      <c r="Q51" s="1">
        <v>20.999999999999961</v>
      </c>
      <c r="R51" s="1">
        <v>20.470000000000006</v>
      </c>
      <c r="S51" s="1">
        <v>19.889999999999986</v>
      </c>
      <c r="T51" s="1">
        <v>20.820000000000011</v>
      </c>
      <c r="U51" s="1">
        <v>20.170000000000012</v>
      </c>
      <c r="V51" s="1">
        <v>20.49000000000002</v>
      </c>
      <c r="W51" s="1">
        <v>20.529999999999955</v>
      </c>
      <c r="X51" s="1">
        <v>21.069999999999954</v>
      </c>
      <c r="Y51" s="1">
        <v>21.00999999999997</v>
      </c>
      <c r="Z51" s="1">
        <v>21.050000000000026</v>
      </c>
      <c r="AA51" s="1">
        <v>20.949999999999978</v>
      </c>
      <c r="AB51" s="1">
        <v>20.470000000000006</v>
      </c>
      <c r="AC51" s="1">
        <v>21.070000000000004</v>
      </c>
      <c r="AD51" s="1">
        <v>20.829999999999956</v>
      </c>
      <c r="AE51" s="1">
        <v>20.210000000000019</v>
      </c>
      <c r="AF51" s="1">
        <v>20.549999999999986</v>
      </c>
      <c r="AG51" s="1">
        <v>20.889999999999983</v>
      </c>
      <c r="AH51" s="1">
        <v>20.919999999999995</v>
      </c>
      <c r="AI51" s="1">
        <v>20.430000000000003</v>
      </c>
      <c r="AJ51" s="1">
        <v>20.280000000000015</v>
      </c>
      <c r="AK51" s="1">
        <v>20.570000000000032</v>
      </c>
      <c r="AL51" s="1">
        <v>20.909999999999958</v>
      </c>
      <c r="AM51" s="1">
        <v>20.900000000000038</v>
      </c>
      <c r="AN51" s="1">
        <v>21.210000000000008</v>
      </c>
      <c r="AO51" s="1">
        <v>20.799999999999994</v>
      </c>
      <c r="AP51" s="1">
        <v>19.959999999999969</v>
      </c>
      <c r="AQ51" s="1">
        <v>20.709999999999969</v>
      </c>
      <c r="AR51" s="1">
        <v>20.140000000000011</v>
      </c>
      <c r="AS51" s="1">
        <v>20.909999999999972</v>
      </c>
      <c r="AT51" s="1">
        <v>20.199999999999982</v>
      </c>
      <c r="AU51" s="1">
        <v>20.100000000000019</v>
      </c>
      <c r="AV51" s="1">
        <v>21.090000000000003</v>
      </c>
      <c r="AW51" s="1">
        <v>21.049999999999983</v>
      </c>
      <c r="AX51" s="1">
        <v>20.640000000000008</v>
      </c>
      <c r="AY51" s="1">
        <v>20.190000000000005</v>
      </c>
      <c r="AZ51" s="1">
        <v>20.300000000000018</v>
      </c>
      <c r="BA51" s="1">
        <v>20.410000000000007</v>
      </c>
      <c r="BB51" s="1">
        <v>20.530000000000008</v>
      </c>
      <c r="BC51" s="1">
        <v>20.910000000000018</v>
      </c>
      <c r="BD51" s="1">
        <v>20.560000000000016</v>
      </c>
      <c r="BE51" s="1">
        <v>20.660000000000011</v>
      </c>
      <c r="BF51" s="1">
        <v>20.849999999999994</v>
      </c>
      <c r="BG51" s="1">
        <v>21.04</v>
      </c>
      <c r="BH51" s="1">
        <v>21.139999999999983</v>
      </c>
      <c r="BI51" s="1">
        <v>23.66999999999997</v>
      </c>
      <c r="BJ51" s="1">
        <v>23.219999999999974</v>
      </c>
      <c r="BK51" s="1">
        <v>23.70999999999999</v>
      </c>
      <c r="BL51" s="1">
        <v>23.319999999999972</v>
      </c>
      <c r="BM51" s="1">
        <v>20.870000000000008</v>
      </c>
      <c r="BN51" s="1">
        <v>20.349999999999984</v>
      </c>
      <c r="BO51" s="1">
        <v>23.270000000000014</v>
      </c>
      <c r="BP51" s="1">
        <v>20.010000000000012</v>
      </c>
      <c r="BQ51" s="1">
        <v>23.520000000000014</v>
      </c>
      <c r="BR51" s="1">
        <v>23.67</v>
      </c>
      <c r="BS51" s="1">
        <v>23.259999999999987</v>
      </c>
      <c r="BT51" s="1">
        <v>23.770000000000028</v>
      </c>
      <c r="BU51" s="1">
        <v>23.299999999999958</v>
      </c>
      <c r="BV51" s="1">
        <v>23.430000000000017</v>
      </c>
    </row>
    <row r="52" spans="1:74">
      <c r="A52" s="19">
        <v>47</v>
      </c>
      <c r="B52" s="1">
        <v>30.259999999999991</v>
      </c>
      <c r="C52" s="1">
        <v>20.28</v>
      </c>
      <c r="D52" s="1">
        <v>20.190000000000001</v>
      </c>
      <c r="E52" s="1">
        <v>20.49</v>
      </c>
      <c r="F52" s="1">
        <v>20.09</v>
      </c>
      <c r="G52" s="1">
        <v>20.170000000000002</v>
      </c>
      <c r="H52" s="1">
        <v>20.12</v>
      </c>
      <c r="I52" s="1">
        <v>20.18</v>
      </c>
      <c r="J52" s="1">
        <v>20.54</v>
      </c>
      <c r="K52" s="1">
        <v>20.65</v>
      </c>
      <c r="L52" s="1">
        <v>20.079999999999998</v>
      </c>
      <c r="M52" s="1">
        <v>20.88</v>
      </c>
      <c r="N52" s="1">
        <v>20.260000000000002</v>
      </c>
      <c r="O52" s="1">
        <v>20.329999999999998</v>
      </c>
      <c r="P52" s="1">
        <v>19.429999999999978</v>
      </c>
      <c r="Q52" s="1">
        <v>19.989999999999998</v>
      </c>
      <c r="R52" s="1">
        <v>20.200000000000024</v>
      </c>
      <c r="S52" s="1">
        <v>20.680000000000014</v>
      </c>
      <c r="T52" s="1">
        <v>20.549999999999994</v>
      </c>
      <c r="U52" s="1">
        <v>20.549999999999986</v>
      </c>
      <c r="V52" s="1">
        <v>20.580000000000009</v>
      </c>
      <c r="W52" s="1">
        <v>21.019999999999992</v>
      </c>
      <c r="X52" s="1">
        <v>20.739999999999991</v>
      </c>
      <c r="Y52" s="1">
        <v>20.810000000000016</v>
      </c>
      <c r="Z52" s="1">
        <v>20.879999999999988</v>
      </c>
      <c r="AA52" s="1">
        <v>20.559999999999992</v>
      </c>
      <c r="AB52" s="1">
        <v>20.649999999999977</v>
      </c>
      <c r="AC52" s="1">
        <v>21.059999999999992</v>
      </c>
      <c r="AD52" s="1">
        <v>20.8</v>
      </c>
      <c r="AE52" s="1">
        <v>20.499999999999986</v>
      </c>
      <c r="AF52" s="1">
        <v>20.269999999999996</v>
      </c>
      <c r="AG52" s="1">
        <v>20.359999999999996</v>
      </c>
      <c r="AH52" s="1">
        <v>20.69</v>
      </c>
      <c r="AI52" s="1">
        <v>20.389999999999976</v>
      </c>
      <c r="AJ52" s="1">
        <v>20.320000000000029</v>
      </c>
      <c r="AK52" s="1">
        <v>20.819999999999993</v>
      </c>
      <c r="AL52" s="1">
        <v>20.220000000000017</v>
      </c>
      <c r="AM52" s="1">
        <v>21.249999999999954</v>
      </c>
      <c r="AN52" s="1">
        <v>20.97000000000001</v>
      </c>
      <c r="AO52" s="1">
        <v>19.879999999999985</v>
      </c>
      <c r="AP52" s="1">
        <v>20.750000000000007</v>
      </c>
      <c r="AQ52" s="1">
        <v>21.090000000000018</v>
      </c>
      <c r="AR52" s="1">
        <v>20.449999999999992</v>
      </c>
      <c r="AS52" s="1">
        <v>21.130000000000017</v>
      </c>
      <c r="AT52" s="1">
        <v>21.089999999999996</v>
      </c>
      <c r="AU52" s="1">
        <v>20.839999999999996</v>
      </c>
      <c r="AV52" s="1">
        <v>21.019999999999946</v>
      </c>
      <c r="AW52" s="1">
        <v>21.080000000000005</v>
      </c>
      <c r="AX52" s="1">
        <v>21.130000000000006</v>
      </c>
      <c r="AY52" s="1">
        <v>20.819999999999986</v>
      </c>
      <c r="AZ52" s="1">
        <v>21</v>
      </c>
      <c r="BA52" s="1">
        <v>20.719999999999985</v>
      </c>
      <c r="BB52" s="1">
        <v>20.449999999999974</v>
      </c>
      <c r="BC52" s="1">
        <v>20.469999999999974</v>
      </c>
      <c r="BD52" s="1">
        <v>20.960000000000012</v>
      </c>
      <c r="BE52" s="1">
        <v>21.040000000000024</v>
      </c>
      <c r="BF52" s="1">
        <v>20.799999999999983</v>
      </c>
      <c r="BG52" s="1">
        <v>20.410000000000011</v>
      </c>
      <c r="BH52" s="1">
        <v>20.569999999999983</v>
      </c>
      <c r="BI52" s="1">
        <v>23.470000000000006</v>
      </c>
      <c r="BJ52" s="1">
        <v>23.920000000000012</v>
      </c>
      <c r="BK52" s="1">
        <v>23.870000000000008</v>
      </c>
      <c r="BL52" s="1">
        <v>23.91999999999997</v>
      </c>
      <c r="BM52" s="1">
        <v>23.620000000000008</v>
      </c>
      <c r="BN52" s="1">
        <v>24.06</v>
      </c>
      <c r="BO52" s="1">
        <v>23.42</v>
      </c>
      <c r="BP52" s="1">
        <v>23.749999999999986</v>
      </c>
      <c r="BQ52" s="1">
        <v>23.790000000000013</v>
      </c>
      <c r="BR52" s="1">
        <v>23.659999999999993</v>
      </c>
      <c r="BS52" s="1">
        <v>23.949999999999985</v>
      </c>
      <c r="BT52" s="1">
        <v>23.740000000000009</v>
      </c>
      <c r="BU52" s="1">
        <v>23.560000000000048</v>
      </c>
      <c r="BV52" s="1">
        <v>23.439999999999998</v>
      </c>
    </row>
    <row r="53" spans="1:74">
      <c r="A53" s="19">
        <v>48</v>
      </c>
      <c r="B53" s="1">
        <v>35.980000000000018</v>
      </c>
      <c r="C53" s="1">
        <v>20.43</v>
      </c>
      <c r="D53" s="1">
        <v>20.82</v>
      </c>
      <c r="E53" s="1">
        <v>20.49</v>
      </c>
      <c r="F53" s="1">
        <v>20.3</v>
      </c>
      <c r="G53" s="1">
        <v>20.010000000000002</v>
      </c>
      <c r="H53" s="1">
        <v>20.3</v>
      </c>
      <c r="I53" s="1">
        <v>20.18</v>
      </c>
      <c r="J53" s="1">
        <v>20.59</v>
      </c>
      <c r="K53" s="1">
        <v>20.2</v>
      </c>
      <c r="L53" s="1">
        <v>20.87</v>
      </c>
      <c r="M53" s="1">
        <v>20</v>
      </c>
      <c r="N53" s="1">
        <v>20.399999999999999</v>
      </c>
      <c r="O53" s="1">
        <v>20.309999999999999</v>
      </c>
      <c r="P53" s="1">
        <v>20.259999999999994</v>
      </c>
      <c r="Q53" s="1">
        <v>20.12999999999996</v>
      </c>
      <c r="R53" s="1">
        <v>20.250000000000021</v>
      </c>
      <c r="S53" s="1">
        <v>20.320000000000014</v>
      </c>
      <c r="T53" s="1">
        <v>20.679999999999978</v>
      </c>
      <c r="U53" s="1">
        <v>21.059999999999985</v>
      </c>
      <c r="V53" s="1">
        <v>21.109999999999992</v>
      </c>
      <c r="W53" s="1">
        <v>20.260000000000034</v>
      </c>
      <c r="X53" s="1">
        <v>20.230000000000032</v>
      </c>
      <c r="Y53" s="1">
        <v>20.61000000000001</v>
      </c>
      <c r="Z53" s="1">
        <v>20.690000000000008</v>
      </c>
      <c r="AA53" s="1">
        <v>20.820000000000004</v>
      </c>
      <c r="AB53" s="1">
        <v>20.700000000000021</v>
      </c>
      <c r="AC53" s="1">
        <v>20.760000000000019</v>
      </c>
      <c r="AD53" s="1">
        <v>20.489999999999995</v>
      </c>
      <c r="AE53" s="1">
        <v>20.400000000000016</v>
      </c>
      <c r="AF53" s="1">
        <v>20.650000000000006</v>
      </c>
      <c r="AG53" s="1">
        <v>20.509999999999991</v>
      </c>
      <c r="AH53" s="1">
        <v>21.249999999999982</v>
      </c>
      <c r="AI53" s="1">
        <v>20.379999999999981</v>
      </c>
      <c r="AJ53" s="1">
        <v>20.839999999999968</v>
      </c>
      <c r="AK53" s="1">
        <v>20.289999999999992</v>
      </c>
      <c r="AL53" s="1">
        <v>20.830000000000016</v>
      </c>
      <c r="AM53" s="1">
        <v>20.530000000000005</v>
      </c>
      <c r="AN53" s="1">
        <v>20.149999999999981</v>
      </c>
      <c r="AO53" s="1">
        <v>20.359999999999975</v>
      </c>
      <c r="AP53" s="1">
        <v>20.390000000000004</v>
      </c>
      <c r="AQ53" s="1">
        <v>20.420000000000019</v>
      </c>
      <c r="AR53" s="1">
        <v>20.86999999999998</v>
      </c>
      <c r="AS53" s="1">
        <v>20.710000000000019</v>
      </c>
      <c r="AT53" s="1">
        <v>20.930000000000046</v>
      </c>
      <c r="AU53" s="1">
        <v>20.900000000000009</v>
      </c>
      <c r="AV53" s="1">
        <v>20.769999999999975</v>
      </c>
      <c r="AW53" s="1">
        <v>20.660000000000007</v>
      </c>
      <c r="AX53" s="1">
        <v>20.299999999999986</v>
      </c>
      <c r="AY53" s="1">
        <v>20.449999999999992</v>
      </c>
      <c r="AZ53" s="1">
        <v>21.029999999999987</v>
      </c>
      <c r="BA53" s="1">
        <v>20.38</v>
      </c>
      <c r="BB53" s="1">
        <v>20.94999999999996</v>
      </c>
      <c r="BC53" s="1">
        <v>20.950000000000017</v>
      </c>
      <c r="BD53" s="1">
        <v>20.570000000000022</v>
      </c>
      <c r="BE53" s="1">
        <v>20.819999999999965</v>
      </c>
      <c r="BF53" s="1">
        <v>20.650000000000013</v>
      </c>
      <c r="BG53" s="1">
        <v>21.079999999999963</v>
      </c>
      <c r="BH53" s="1">
        <v>20.190000000000015</v>
      </c>
      <c r="BI53" s="1">
        <v>19.949999999999978</v>
      </c>
      <c r="BJ53" s="1">
        <v>21.279999999999983</v>
      </c>
      <c r="BK53" s="1">
        <v>23.489999999999981</v>
      </c>
      <c r="BL53" s="1">
        <v>23.289999999999949</v>
      </c>
      <c r="BM53" s="1">
        <v>24.24</v>
      </c>
      <c r="BN53" s="1">
        <v>23.500000000000014</v>
      </c>
      <c r="BO53" s="1">
        <v>23.779999999999969</v>
      </c>
      <c r="BP53" s="1">
        <v>24.239999999999981</v>
      </c>
      <c r="BQ53" s="1">
        <v>23.930000000000007</v>
      </c>
      <c r="BR53" s="1">
        <v>23.070000000000029</v>
      </c>
      <c r="BS53" s="1">
        <v>23.440000000000015</v>
      </c>
      <c r="BT53" s="1">
        <v>23.439999999999959</v>
      </c>
      <c r="BU53" s="1">
        <v>23.990000000000013</v>
      </c>
      <c r="BV53" s="1">
        <v>5.9099999999999682</v>
      </c>
    </row>
    <row r="54" spans="1:74">
      <c r="A54" s="19">
        <v>49</v>
      </c>
      <c r="B54" s="1">
        <v>27.990000000000009</v>
      </c>
      <c r="C54" s="1">
        <v>20.75</v>
      </c>
      <c r="D54" s="1">
        <v>20.87</v>
      </c>
      <c r="E54" s="1">
        <v>20.75</v>
      </c>
      <c r="F54" s="1">
        <v>20.94</v>
      </c>
      <c r="G54" s="1">
        <v>20.46</v>
      </c>
      <c r="H54" s="1">
        <v>20.45</v>
      </c>
      <c r="I54" s="1">
        <v>20.89</v>
      </c>
      <c r="J54" s="1">
        <v>20.010000000000002</v>
      </c>
      <c r="K54" s="1">
        <v>20.55</v>
      </c>
      <c r="L54" s="1">
        <v>20.190000000000001</v>
      </c>
      <c r="M54" s="1">
        <v>20.36</v>
      </c>
      <c r="N54" s="1">
        <v>20.49</v>
      </c>
      <c r="O54" s="1">
        <v>20.6</v>
      </c>
      <c r="P54" s="1">
        <v>20.910000000000014</v>
      </c>
      <c r="Q54" s="1">
        <v>20.58000000000003</v>
      </c>
      <c r="R54" s="1">
        <v>20.750000000000014</v>
      </c>
      <c r="S54" s="1">
        <v>20.980000000000015</v>
      </c>
      <c r="T54" s="1">
        <v>20.619999999999969</v>
      </c>
      <c r="U54" s="1">
        <v>20.989999999999988</v>
      </c>
      <c r="V54" s="1">
        <v>20.950000000000014</v>
      </c>
      <c r="W54" s="1">
        <v>20.399999999999967</v>
      </c>
      <c r="X54" s="1">
        <v>20.239999999999966</v>
      </c>
      <c r="Y54" s="1">
        <v>20.839999999999961</v>
      </c>
      <c r="Z54" s="1">
        <v>20.770000000000024</v>
      </c>
      <c r="AA54" s="1">
        <v>20.649999999999988</v>
      </c>
      <c r="AB54" s="1">
        <v>21.100000000000037</v>
      </c>
      <c r="AC54" s="1">
        <v>20.620000000000026</v>
      </c>
      <c r="AD54" s="1">
        <v>20.699999999999978</v>
      </c>
      <c r="AE54" s="1">
        <v>20.389999999999972</v>
      </c>
      <c r="AF54" s="1">
        <v>21.230000000000004</v>
      </c>
      <c r="AG54" s="1">
        <v>20.55999999999996</v>
      </c>
      <c r="AH54" s="1">
        <v>20.680000000000017</v>
      </c>
      <c r="AI54" s="1">
        <v>20.520000000000007</v>
      </c>
      <c r="AJ54" s="1">
        <v>20.030000000000019</v>
      </c>
      <c r="AK54" s="1">
        <v>20.630000000000049</v>
      </c>
      <c r="AL54" s="1">
        <v>21.000000000000039</v>
      </c>
      <c r="AM54" s="1">
        <v>20.209999999999965</v>
      </c>
      <c r="AN54" s="1">
        <v>20.46</v>
      </c>
      <c r="AO54" s="1">
        <v>20.390000000000033</v>
      </c>
      <c r="AP54" s="1">
        <v>20.33000000000003</v>
      </c>
      <c r="AQ54" s="1">
        <v>20.970000000000045</v>
      </c>
      <c r="AR54" s="1">
        <v>20.840000000000028</v>
      </c>
      <c r="AS54" s="1">
        <v>20.570000000000022</v>
      </c>
      <c r="AT54" s="1">
        <v>20.850000000000012</v>
      </c>
      <c r="AU54" s="1">
        <v>21.03999999999996</v>
      </c>
      <c r="AV54" s="1">
        <v>20.610000000000042</v>
      </c>
      <c r="AW54" s="1">
        <v>20.95999999999999</v>
      </c>
      <c r="AX54" s="1">
        <v>20.47999999999999</v>
      </c>
      <c r="AY54" s="1">
        <v>20.610000000000028</v>
      </c>
      <c r="AZ54" s="1">
        <v>20.569999999999951</v>
      </c>
      <c r="BA54" s="1">
        <v>20.94999999999996</v>
      </c>
      <c r="BB54" s="1">
        <v>20.560000000000027</v>
      </c>
      <c r="BC54" s="1">
        <v>20.729999999999993</v>
      </c>
      <c r="BD54" s="1">
        <v>20.7</v>
      </c>
      <c r="BE54" s="1">
        <v>20.480000000000011</v>
      </c>
      <c r="BF54" s="1">
        <v>20.670000000000027</v>
      </c>
      <c r="BG54" s="1">
        <v>20.159999999999975</v>
      </c>
      <c r="BH54" s="1">
        <v>23.440000000000019</v>
      </c>
      <c r="BI54" s="1">
        <v>23.769999999999971</v>
      </c>
      <c r="BJ54" s="1">
        <v>24.049999999999976</v>
      </c>
      <c r="BK54" s="1">
        <v>20.789999999999971</v>
      </c>
      <c r="BL54" s="1">
        <v>20.249999999999986</v>
      </c>
      <c r="BM54" s="1">
        <v>23.28</v>
      </c>
      <c r="BN54" s="1">
        <v>23.50999999999998</v>
      </c>
      <c r="BO54" s="1">
        <v>23.430000000000017</v>
      </c>
      <c r="BP54" s="1">
        <v>23.399999999999991</v>
      </c>
      <c r="BQ54" s="1">
        <v>23.929999999999996</v>
      </c>
      <c r="BR54" s="1">
        <v>23.810000000000016</v>
      </c>
      <c r="BS54" s="1">
        <v>23.88999999999999</v>
      </c>
      <c r="BT54" s="1">
        <v>24.099999999999994</v>
      </c>
      <c r="BU54" s="1">
        <v>23.980000000000004</v>
      </c>
      <c r="BV54" s="1">
        <v>5.8999999999999773</v>
      </c>
    </row>
    <row r="55" spans="1:74">
      <c r="A55" s="19">
        <v>50</v>
      </c>
      <c r="B55" s="1">
        <v>30.460000000000008</v>
      </c>
      <c r="C55" s="1">
        <v>20.059999999999999</v>
      </c>
      <c r="D55" s="1">
        <v>20.399999999999999</v>
      </c>
      <c r="E55" s="1">
        <v>20.67</v>
      </c>
      <c r="F55" s="1">
        <v>20.100000000000001</v>
      </c>
      <c r="G55" s="1">
        <v>20.059999999999999</v>
      </c>
      <c r="H55" s="1">
        <v>20.41</v>
      </c>
      <c r="I55" s="1">
        <v>20.79</v>
      </c>
      <c r="J55" s="1">
        <v>20.41</v>
      </c>
      <c r="K55" s="1">
        <v>20.46</v>
      </c>
      <c r="L55" s="1">
        <v>20.309999999999999</v>
      </c>
      <c r="M55" s="1">
        <v>20.78</v>
      </c>
      <c r="N55" s="1">
        <v>20.27</v>
      </c>
      <c r="O55" s="1">
        <v>20.190000000000001</v>
      </c>
      <c r="P55" s="1">
        <v>20.229999999999986</v>
      </c>
      <c r="Q55" s="1">
        <v>20.249999999999996</v>
      </c>
      <c r="R55" s="1">
        <v>20.939999999999966</v>
      </c>
      <c r="S55" s="1">
        <v>20.619999999999969</v>
      </c>
      <c r="T55" s="1">
        <v>20.660000000000018</v>
      </c>
      <c r="U55" s="1">
        <v>20.900000000000013</v>
      </c>
      <c r="V55" s="1">
        <v>21.1</v>
      </c>
      <c r="W55" s="1">
        <v>19.900000000000009</v>
      </c>
      <c r="X55" s="1">
        <v>20.460000000000012</v>
      </c>
      <c r="Y55" s="1">
        <v>21.239999999999963</v>
      </c>
      <c r="Z55" s="1">
        <v>20.760000000000005</v>
      </c>
      <c r="AA55" s="1">
        <v>20.989999999999984</v>
      </c>
      <c r="AB55" s="1">
        <v>21.159999999999982</v>
      </c>
      <c r="AC55" s="1">
        <v>20.95999999999998</v>
      </c>
      <c r="AD55" s="1">
        <v>20.520000000000024</v>
      </c>
      <c r="AE55" s="1">
        <v>20.350000000000016</v>
      </c>
      <c r="AF55" s="1">
        <v>20.329999999999988</v>
      </c>
      <c r="AG55" s="1">
        <v>20.75999999999998</v>
      </c>
      <c r="AH55" s="1">
        <v>20.670000000000027</v>
      </c>
      <c r="AI55" s="1">
        <v>20.850000000000009</v>
      </c>
      <c r="AJ55" s="1">
        <v>20.069999999999997</v>
      </c>
      <c r="AK55" s="1">
        <v>20.099999999999952</v>
      </c>
      <c r="AL55" s="1">
        <v>20.810000000000016</v>
      </c>
      <c r="AM55" s="1">
        <v>20.470000000000017</v>
      </c>
      <c r="AN55" s="1">
        <v>20.84999999999998</v>
      </c>
      <c r="AO55" s="1">
        <v>21.029999999999998</v>
      </c>
      <c r="AP55" s="1">
        <v>20.849999999999991</v>
      </c>
      <c r="AQ55" s="1">
        <v>20.709999999999994</v>
      </c>
      <c r="AR55" s="1">
        <v>20.449999999999982</v>
      </c>
      <c r="AS55" s="1">
        <v>20.38000000000002</v>
      </c>
      <c r="AT55" s="1">
        <v>20.299999999999979</v>
      </c>
      <c r="AU55" s="1">
        <v>20.559999999999981</v>
      </c>
      <c r="AV55" s="1">
        <v>21.029999999999998</v>
      </c>
      <c r="AW55" s="1">
        <v>20.91</v>
      </c>
      <c r="AX55" s="1">
        <v>20.359999999999996</v>
      </c>
      <c r="AY55" s="1">
        <v>20.760000000000009</v>
      </c>
      <c r="AZ55" s="1">
        <v>20.210000000000015</v>
      </c>
      <c r="BA55" s="1">
        <v>20.179999999999986</v>
      </c>
      <c r="BB55" s="1">
        <v>21.090000000000025</v>
      </c>
      <c r="BC55" s="1">
        <v>20.579999999999988</v>
      </c>
      <c r="BD55" s="1">
        <v>21.170000000000012</v>
      </c>
      <c r="BE55" s="1">
        <v>20.650000000000038</v>
      </c>
      <c r="BF55" s="1">
        <v>20.919999999999987</v>
      </c>
      <c r="BG55" s="1">
        <v>21.120000000000012</v>
      </c>
      <c r="BH55" s="1">
        <v>23.999999999999986</v>
      </c>
      <c r="BI55" s="1">
        <v>23.569999999999997</v>
      </c>
      <c r="BJ55" s="1">
        <v>23.069999999999979</v>
      </c>
      <c r="BK55" s="1">
        <v>23.349999999999987</v>
      </c>
      <c r="BL55" s="1">
        <v>23.340000000000003</v>
      </c>
      <c r="BM55" s="1">
        <v>20.809999999999992</v>
      </c>
      <c r="BN55" s="1">
        <v>20.02</v>
      </c>
      <c r="BO55" s="1">
        <v>24.099999999999998</v>
      </c>
      <c r="BP55" s="1">
        <v>23.29999999999999</v>
      </c>
      <c r="BQ55" s="1">
        <v>23.369999999999976</v>
      </c>
      <c r="BR55" s="1">
        <v>23.439999999999976</v>
      </c>
      <c r="BS55" s="1">
        <v>23.790000000000028</v>
      </c>
      <c r="BT55" s="1">
        <v>23.139999999999986</v>
      </c>
      <c r="BU55" s="1">
        <v>23.659999999999972</v>
      </c>
      <c r="BV55" s="1">
        <v>5.9300000000000068</v>
      </c>
    </row>
    <row r="56" spans="1:74">
      <c r="A56" s="19">
        <v>51</v>
      </c>
      <c r="B56" s="1">
        <v>28.53</v>
      </c>
      <c r="C56" s="1">
        <v>20.65</v>
      </c>
      <c r="D56" s="1">
        <v>20.6</v>
      </c>
      <c r="E56" s="1">
        <v>20.76</v>
      </c>
      <c r="F56" s="1">
        <v>20.69</v>
      </c>
      <c r="G56" s="1">
        <v>20.97</v>
      </c>
      <c r="H56" s="1">
        <v>20.18</v>
      </c>
      <c r="I56" s="1">
        <v>20.190000000000001</v>
      </c>
      <c r="J56" s="1">
        <v>20.190000000000001</v>
      </c>
      <c r="K56" s="1">
        <v>20.2</v>
      </c>
      <c r="L56" s="1">
        <v>20.7</v>
      </c>
      <c r="M56" s="1">
        <v>20.87</v>
      </c>
      <c r="N56" s="1">
        <v>15.670000000000002</v>
      </c>
      <c r="O56" s="1">
        <v>16.04</v>
      </c>
      <c r="P56" s="1">
        <v>20.289999999999988</v>
      </c>
      <c r="Q56" s="1">
        <v>20.469999999999981</v>
      </c>
      <c r="R56" s="1">
        <v>17.249999999999954</v>
      </c>
      <c r="S56" s="1">
        <v>20.41999999999997</v>
      </c>
      <c r="T56" s="1">
        <v>16.930000000000021</v>
      </c>
      <c r="U56" s="1">
        <v>20.050000000000018</v>
      </c>
      <c r="V56" s="1">
        <v>20.709999999999965</v>
      </c>
      <c r="W56" s="1">
        <v>20.649999999999974</v>
      </c>
      <c r="X56" s="1">
        <v>19.959999999999976</v>
      </c>
      <c r="Y56" s="1">
        <v>20.200000000000038</v>
      </c>
      <c r="Z56" s="1">
        <v>20.610000000000003</v>
      </c>
      <c r="AA56" s="1">
        <v>20.849999999999987</v>
      </c>
      <c r="AB56" s="1">
        <v>21.139999999999997</v>
      </c>
      <c r="AC56" s="1">
        <v>20.679999999999978</v>
      </c>
      <c r="AD56" s="1">
        <v>20.980000000000025</v>
      </c>
      <c r="AE56" s="1">
        <v>20.990000000000023</v>
      </c>
      <c r="AF56" s="1">
        <v>20.61999999999999</v>
      </c>
      <c r="AG56" s="1">
        <v>20.550000000000022</v>
      </c>
      <c r="AH56" s="1">
        <v>20.370000000000015</v>
      </c>
      <c r="AI56" s="1">
        <v>20.100000000000012</v>
      </c>
      <c r="AJ56" s="1">
        <v>20.340000000000046</v>
      </c>
      <c r="AK56" s="1">
        <v>21.250000000000004</v>
      </c>
      <c r="AL56" s="1">
        <v>20.320000000000007</v>
      </c>
      <c r="AM56" s="1">
        <v>20.529999999999976</v>
      </c>
      <c r="AN56" s="1">
        <v>20.689999999999984</v>
      </c>
      <c r="AO56" s="1">
        <v>20.680000000000003</v>
      </c>
      <c r="AP56" s="1">
        <v>20.680000000000003</v>
      </c>
      <c r="AQ56" s="1">
        <v>20.740000000000027</v>
      </c>
      <c r="AR56" s="1">
        <v>20.47999999999999</v>
      </c>
      <c r="AS56" s="1">
        <v>21.089999999999986</v>
      </c>
      <c r="AT56" s="1">
        <v>20.799999999999997</v>
      </c>
      <c r="AU56" s="1">
        <v>20.88000000000001</v>
      </c>
      <c r="AV56" s="1">
        <v>21.179999999999961</v>
      </c>
      <c r="AW56" s="1">
        <v>20.269999999999975</v>
      </c>
      <c r="AX56" s="1">
        <v>20.220000000000027</v>
      </c>
      <c r="AY56" s="1">
        <v>20.859999999999982</v>
      </c>
      <c r="AZ56" s="1">
        <v>20.509999999999977</v>
      </c>
      <c r="BA56" s="1">
        <v>20.410000000000029</v>
      </c>
      <c r="BB56" s="1">
        <v>20.389999999999997</v>
      </c>
      <c r="BC56" s="1">
        <v>20.600000000000009</v>
      </c>
      <c r="BD56" s="1">
        <v>20.510000000000009</v>
      </c>
      <c r="BE56" s="1">
        <v>20.829999999999984</v>
      </c>
      <c r="BF56" s="1">
        <v>20.43000000000001</v>
      </c>
      <c r="BG56" s="1">
        <v>20.199999999999978</v>
      </c>
      <c r="BH56" s="1">
        <v>23.540000000000006</v>
      </c>
      <c r="BI56" s="1">
        <v>24.179999999999954</v>
      </c>
      <c r="BJ56" s="1">
        <v>23.579999999999995</v>
      </c>
      <c r="BK56" s="1">
        <v>23.880000000000006</v>
      </c>
      <c r="BL56" s="1">
        <v>23.740000000000006</v>
      </c>
      <c r="BM56" s="1">
        <v>23.710000000000008</v>
      </c>
      <c r="BN56" s="1">
        <v>23.399999999999977</v>
      </c>
      <c r="BO56" s="1">
        <v>23.880000000000006</v>
      </c>
      <c r="BP56" s="1">
        <v>28.269999999999992</v>
      </c>
      <c r="BQ56" s="1">
        <v>23.249999999999993</v>
      </c>
      <c r="BR56" s="1">
        <v>22.28999999999996</v>
      </c>
      <c r="BS56" s="1">
        <v>23.760000000000005</v>
      </c>
      <c r="BT56" s="1">
        <v>23.409999999999975</v>
      </c>
      <c r="BU56" s="1">
        <v>18.259999999999994</v>
      </c>
      <c r="BV56" s="1">
        <v>3.5</v>
      </c>
    </row>
    <row r="57" spans="1:74">
      <c r="A57" s="19">
        <v>52</v>
      </c>
      <c r="B57" s="1">
        <v>28.400000000000006</v>
      </c>
      <c r="C57" s="1">
        <v>20.21</v>
      </c>
      <c r="D57" s="1">
        <v>20.71</v>
      </c>
      <c r="E57" s="1">
        <v>20.14</v>
      </c>
      <c r="F57" s="1">
        <v>20.57</v>
      </c>
      <c r="G57" s="1">
        <v>20.51</v>
      </c>
      <c r="H57" s="1">
        <v>20.58</v>
      </c>
      <c r="I57" s="1">
        <v>20.079999999999998</v>
      </c>
      <c r="J57" s="1">
        <v>20.36</v>
      </c>
      <c r="K57" s="1">
        <v>20.51</v>
      </c>
      <c r="L57" s="1">
        <v>20.92</v>
      </c>
      <c r="M57" s="1">
        <v>20.5</v>
      </c>
      <c r="N57" s="1">
        <v>20.89</v>
      </c>
      <c r="O57" s="1">
        <v>20.8</v>
      </c>
      <c r="P57" s="1">
        <v>20.339999999999993</v>
      </c>
      <c r="Q57" s="1">
        <v>19.849999999999955</v>
      </c>
      <c r="R57" s="1">
        <v>20.590000000000003</v>
      </c>
      <c r="S57" s="1">
        <v>20.700000000000031</v>
      </c>
      <c r="T57" s="1">
        <v>20.559999999999956</v>
      </c>
      <c r="U57" s="1">
        <v>21.009999999999994</v>
      </c>
      <c r="V57" s="1">
        <v>20.760000000000005</v>
      </c>
      <c r="W57" s="1">
        <v>20.959999999999983</v>
      </c>
      <c r="X57" s="1">
        <v>20.329999999999981</v>
      </c>
      <c r="Y57" s="1">
        <v>20.200000000000024</v>
      </c>
      <c r="Z57" s="1">
        <v>20.910000000000018</v>
      </c>
      <c r="AA57" s="1">
        <v>20.829999999999995</v>
      </c>
      <c r="AB57" s="1">
        <v>20.729999999999976</v>
      </c>
      <c r="AC57" s="1">
        <v>19.889999999999983</v>
      </c>
      <c r="AD57" s="1">
        <v>20.800000000000004</v>
      </c>
      <c r="AE57" s="1">
        <v>20.399999999999988</v>
      </c>
      <c r="AF57" s="1">
        <v>21.249999999999996</v>
      </c>
      <c r="AG57" s="1">
        <v>20.68999999999998</v>
      </c>
      <c r="AH57" s="1">
        <v>20.129999999999956</v>
      </c>
      <c r="AI57" s="1">
        <v>20.989999999999966</v>
      </c>
      <c r="AJ57" s="1">
        <v>21.070000000000007</v>
      </c>
      <c r="AK57" s="1">
        <v>20.819999999999965</v>
      </c>
      <c r="AL57" s="1">
        <v>21.239999999999984</v>
      </c>
      <c r="AM57" s="1">
        <v>21.090000000000007</v>
      </c>
      <c r="AN57" s="1">
        <v>20.840000000000018</v>
      </c>
      <c r="AO57" s="1">
        <v>21.11000000000001</v>
      </c>
      <c r="AP57" s="1">
        <v>20.750000000000025</v>
      </c>
      <c r="AQ57" s="1">
        <v>20.9</v>
      </c>
      <c r="AR57" s="1">
        <v>20.570000000000022</v>
      </c>
      <c r="AS57" s="1">
        <v>20.249999999999996</v>
      </c>
      <c r="AT57" s="1">
        <v>21.059999999999988</v>
      </c>
      <c r="AU57" s="1">
        <v>21.189999999999984</v>
      </c>
      <c r="AV57" s="1">
        <v>20.339999999999989</v>
      </c>
      <c r="AW57" s="1">
        <v>20.339999999999979</v>
      </c>
      <c r="AX57" s="1">
        <v>20.989999999999988</v>
      </c>
      <c r="AY57" s="1">
        <v>20.71</v>
      </c>
      <c r="AZ57" s="1">
        <v>20.910000000000025</v>
      </c>
      <c r="BA57" s="1">
        <v>20.199999999999978</v>
      </c>
      <c r="BB57" s="1">
        <v>20.309999999999974</v>
      </c>
      <c r="BC57" s="1">
        <v>20.280000000000012</v>
      </c>
      <c r="BD57" s="1">
        <v>23.370000000000012</v>
      </c>
      <c r="BE57" s="1">
        <v>24.019999999999978</v>
      </c>
      <c r="BF57" s="1">
        <v>23.919999999999956</v>
      </c>
      <c r="BG57" s="1">
        <v>23.869999999999994</v>
      </c>
      <c r="BH57" s="1">
        <v>20.679999999999993</v>
      </c>
      <c r="BI57" s="1">
        <v>20.199999999999989</v>
      </c>
      <c r="BJ57" s="1">
        <v>20.929999999999971</v>
      </c>
      <c r="BK57" s="1">
        <v>23.689999999999962</v>
      </c>
      <c r="BL57" s="1">
        <v>24.280000000000012</v>
      </c>
      <c r="BM57" s="1">
        <v>23.599999999999994</v>
      </c>
      <c r="BN57" s="1">
        <v>23.470000000000017</v>
      </c>
      <c r="BO57" s="1">
        <v>24.059999999999977</v>
      </c>
      <c r="BP57" s="1">
        <v>23.280000000000005</v>
      </c>
      <c r="BQ57" s="1">
        <v>23.869999999999983</v>
      </c>
      <c r="BR57" s="1">
        <v>21.169999999999995</v>
      </c>
    </row>
    <row r="58" spans="1:74">
      <c r="A58" s="19">
        <v>53</v>
      </c>
      <c r="B58" s="1">
        <v>32.800000000000011</v>
      </c>
      <c r="C58" s="1">
        <v>20.329999999999998</v>
      </c>
      <c r="D58" s="1">
        <v>20.21</v>
      </c>
      <c r="E58" s="1">
        <v>20.46</v>
      </c>
      <c r="F58" s="1">
        <v>20.76</v>
      </c>
      <c r="G58" s="1">
        <v>20.9</v>
      </c>
      <c r="H58" s="1">
        <v>20.79</v>
      </c>
      <c r="I58" s="1">
        <v>20.190000000000001</v>
      </c>
      <c r="J58" s="1">
        <v>20.09</v>
      </c>
      <c r="K58" s="1">
        <v>20.9</v>
      </c>
      <c r="L58" s="1">
        <v>20.3</v>
      </c>
      <c r="M58" s="1">
        <v>20.9</v>
      </c>
      <c r="N58" s="1">
        <v>20</v>
      </c>
      <c r="O58" s="1">
        <v>20.64</v>
      </c>
      <c r="P58" s="1">
        <v>20.879999999999963</v>
      </c>
      <c r="Q58" s="1">
        <v>20.36000000000001</v>
      </c>
      <c r="R58" s="1">
        <v>20.2</v>
      </c>
      <c r="S58" s="1">
        <v>21.04999999999999</v>
      </c>
      <c r="T58" s="1">
        <v>20.989999999999995</v>
      </c>
      <c r="U58" s="1">
        <v>20.800000000000026</v>
      </c>
      <c r="V58" s="1">
        <v>21.12000000000004</v>
      </c>
      <c r="W58" s="1">
        <v>20.619999999999987</v>
      </c>
      <c r="X58" s="1">
        <v>20.859999999999985</v>
      </c>
      <c r="Y58" s="1">
        <v>20.990000000000016</v>
      </c>
      <c r="Z58" s="1">
        <v>20.529999999999962</v>
      </c>
      <c r="AA58" s="1">
        <v>20.529999999999987</v>
      </c>
      <c r="AB58" s="1">
        <v>20.089999999999964</v>
      </c>
      <c r="AC58" s="1">
        <v>20.170000000000019</v>
      </c>
      <c r="AD58" s="1">
        <v>20.660000000000032</v>
      </c>
      <c r="AE58" s="1">
        <v>20.779999999999987</v>
      </c>
      <c r="AF58" s="1">
        <v>21.120000000000015</v>
      </c>
      <c r="AG58" s="1">
        <v>20.700000000000021</v>
      </c>
      <c r="AH58" s="1">
        <v>20.510000000000012</v>
      </c>
      <c r="AI58" s="1">
        <v>20.679999999999996</v>
      </c>
      <c r="AJ58" s="1">
        <v>20.560000000000048</v>
      </c>
      <c r="AK58" s="1">
        <v>20.789999999999953</v>
      </c>
      <c r="AL58" s="1">
        <v>20.849999999999998</v>
      </c>
      <c r="AM58" s="1">
        <v>20.660000000000025</v>
      </c>
      <c r="AN58" s="1">
        <v>21.150000000000009</v>
      </c>
      <c r="AO58" s="1">
        <v>20.69</v>
      </c>
      <c r="AP58" s="1">
        <v>20.960000000000051</v>
      </c>
      <c r="AQ58" s="1">
        <v>20.159999999999993</v>
      </c>
      <c r="AR58" s="1">
        <v>20.999999999999986</v>
      </c>
      <c r="AS58" s="1">
        <v>20.839999999999968</v>
      </c>
      <c r="AT58" s="1">
        <v>20.380000000000006</v>
      </c>
      <c r="AU58" s="1">
        <v>20.429999999999982</v>
      </c>
      <c r="AV58" s="1">
        <v>21.089999999999968</v>
      </c>
      <c r="AW58" s="1">
        <v>21.220000000000006</v>
      </c>
      <c r="AX58" s="1">
        <v>20.95999999999999</v>
      </c>
      <c r="AY58" s="1">
        <v>21.149999999999981</v>
      </c>
      <c r="AZ58" s="1">
        <v>21.039999999999996</v>
      </c>
      <c r="BA58" s="1">
        <v>20.819999999999968</v>
      </c>
      <c r="BB58" s="1">
        <v>20.450000000000021</v>
      </c>
      <c r="BC58" s="1">
        <v>20.309999999999974</v>
      </c>
      <c r="BD58" s="1">
        <v>23.950000000000006</v>
      </c>
      <c r="BE58" s="1">
        <v>23.919999999999959</v>
      </c>
      <c r="BF58" s="1">
        <v>23.630000000000006</v>
      </c>
      <c r="BG58" s="1">
        <v>24.019999999999989</v>
      </c>
      <c r="BH58" s="1">
        <v>23.749999999999989</v>
      </c>
      <c r="BI58" s="1">
        <v>23.21999999999997</v>
      </c>
      <c r="BJ58" s="1">
        <v>23.689999999999987</v>
      </c>
      <c r="BK58" s="1">
        <v>21.190000000000019</v>
      </c>
      <c r="BL58" s="1">
        <v>23.509999999999948</v>
      </c>
      <c r="BM58" s="1">
        <v>23.160000000000014</v>
      </c>
      <c r="BN58" s="1">
        <v>22.959999999999994</v>
      </c>
      <c r="BO58" s="1">
        <v>23.489999999999984</v>
      </c>
      <c r="BP58" s="1">
        <v>23.599999999999962</v>
      </c>
      <c r="BQ58" s="1">
        <v>21.369999999999976</v>
      </c>
      <c r="BR58" s="1">
        <v>23.56000000000002</v>
      </c>
    </row>
    <row r="59" spans="1:74">
      <c r="A59" s="19">
        <v>54</v>
      </c>
      <c r="B59" s="1">
        <v>24.490000000000009</v>
      </c>
      <c r="C59" s="1">
        <v>20.32</v>
      </c>
      <c r="D59" s="1">
        <v>20.7</v>
      </c>
      <c r="E59" s="1">
        <v>20.48</v>
      </c>
      <c r="F59" s="1">
        <v>20.55</v>
      </c>
      <c r="G59" s="1">
        <v>20.2</v>
      </c>
      <c r="H59" s="1">
        <v>20.93</v>
      </c>
      <c r="I59" s="1">
        <v>20.329999999999998</v>
      </c>
      <c r="J59" s="1">
        <v>20.36</v>
      </c>
      <c r="K59" s="1">
        <v>20.2</v>
      </c>
      <c r="L59" s="1">
        <v>20.78</v>
      </c>
      <c r="M59" s="1">
        <v>20.73</v>
      </c>
      <c r="N59" s="1">
        <v>20.100000000000001</v>
      </c>
      <c r="O59" s="1">
        <v>20.74</v>
      </c>
      <c r="P59" s="1">
        <v>19.989999999999988</v>
      </c>
      <c r="Q59" s="1">
        <v>20.490000000000006</v>
      </c>
      <c r="R59" s="1">
        <v>20.410000000000032</v>
      </c>
      <c r="S59" s="1">
        <v>20.310000000000048</v>
      </c>
      <c r="T59" s="1">
        <v>20.900000000000013</v>
      </c>
      <c r="U59" s="1">
        <v>20.650000000000023</v>
      </c>
      <c r="V59" s="1">
        <v>20.810000000000024</v>
      </c>
      <c r="W59" s="1">
        <v>20.679999999999978</v>
      </c>
      <c r="X59" s="1">
        <v>20.289999999999978</v>
      </c>
      <c r="Y59" s="1">
        <v>20.290000000000003</v>
      </c>
      <c r="Z59" s="1">
        <v>20.600000000000009</v>
      </c>
      <c r="AA59" s="1">
        <v>20.910000000000011</v>
      </c>
      <c r="AB59" s="1">
        <v>19.890000000000033</v>
      </c>
      <c r="AC59" s="1">
        <v>20.050000000000004</v>
      </c>
      <c r="AD59" s="1">
        <v>20.960000000000004</v>
      </c>
      <c r="AE59" s="1">
        <v>20.009999999999994</v>
      </c>
      <c r="AF59" s="1">
        <v>20.669999999999991</v>
      </c>
      <c r="AG59" s="1">
        <v>20.380000000000006</v>
      </c>
      <c r="AH59" s="1">
        <v>20.579999999999995</v>
      </c>
      <c r="AI59" s="1">
        <v>20.220000000000024</v>
      </c>
      <c r="AJ59" s="1">
        <v>20.31999999999999</v>
      </c>
      <c r="AK59" s="1">
        <v>21.000000000000007</v>
      </c>
      <c r="AL59" s="1">
        <v>20.579999999999991</v>
      </c>
      <c r="AM59" s="1">
        <v>20.649999999999991</v>
      </c>
      <c r="AN59" s="1">
        <v>20.219999999999981</v>
      </c>
      <c r="AO59" s="1">
        <v>20.730000000000004</v>
      </c>
      <c r="AP59" s="1">
        <v>20.879999999999981</v>
      </c>
      <c r="AQ59" s="1">
        <v>20.759999999999991</v>
      </c>
      <c r="AR59" s="1">
        <v>20.819999999999972</v>
      </c>
      <c r="AS59" s="1">
        <v>20.830000000000005</v>
      </c>
      <c r="AT59" s="1">
        <v>20.809999999999985</v>
      </c>
      <c r="AU59" s="1">
        <v>20.390000000000018</v>
      </c>
      <c r="AV59" s="1">
        <v>20.759999999999991</v>
      </c>
      <c r="AW59" s="1">
        <v>20.350000000000016</v>
      </c>
      <c r="AX59" s="1">
        <v>20.52000000000001</v>
      </c>
      <c r="AY59" s="1">
        <v>20.739999999999984</v>
      </c>
      <c r="AZ59" s="1">
        <v>20.140000000000008</v>
      </c>
      <c r="BA59" s="1">
        <v>20.510000000000019</v>
      </c>
      <c r="BB59" s="1">
        <v>20.250000000000007</v>
      </c>
      <c r="BC59" s="1">
        <v>20.459999999999994</v>
      </c>
      <c r="BD59" s="1">
        <v>23.36</v>
      </c>
      <c r="BE59" s="1">
        <v>23.749999999999996</v>
      </c>
      <c r="BF59" s="1">
        <v>22.999999999999982</v>
      </c>
      <c r="BG59" s="1">
        <v>23.01</v>
      </c>
      <c r="BH59" s="1">
        <v>23.539999999999985</v>
      </c>
      <c r="BI59" s="1">
        <v>23.640000000000018</v>
      </c>
      <c r="BJ59" s="1">
        <v>23.289999999999996</v>
      </c>
      <c r="BK59" s="1">
        <v>23.829999999999988</v>
      </c>
      <c r="BL59" s="1">
        <v>19.949999999999996</v>
      </c>
      <c r="BM59" s="1">
        <v>20.030000000000019</v>
      </c>
      <c r="BN59" s="1">
        <v>19.119999999999997</v>
      </c>
      <c r="BO59" s="1">
        <v>23.170000000000027</v>
      </c>
      <c r="BP59" s="1">
        <v>23.490000000000041</v>
      </c>
      <c r="BQ59" s="1">
        <v>23.019999999999992</v>
      </c>
      <c r="BR59" s="1">
        <v>10.439999999999959</v>
      </c>
    </row>
    <row r="60" spans="1:74">
      <c r="A60" s="4"/>
    </row>
    <row r="61" spans="1:74" s="3" customFormat="1">
      <c r="A61" s="3" t="s">
        <v>3</v>
      </c>
      <c r="B61" s="16">
        <v>29.444615384615382</v>
      </c>
      <c r="C61" s="16">
        <v>30.204615384615384</v>
      </c>
      <c r="D61" s="16">
        <v>30.771538461538459</v>
      </c>
      <c r="E61" s="16">
        <v>28.60153846153846</v>
      </c>
      <c r="F61" s="16">
        <v>27.604615384615393</v>
      </c>
      <c r="G61" s="16">
        <v>29.34538461538461</v>
      </c>
      <c r="H61" s="16">
        <v>28.834166666666661</v>
      </c>
      <c r="I61" s="16">
        <v>33.026666666666664</v>
      </c>
      <c r="J61" s="16">
        <v>32.964545454545451</v>
      </c>
      <c r="K61" s="16">
        <v>29.074444444444445</v>
      </c>
      <c r="L61" s="16">
        <v>29.932500000000005</v>
      </c>
      <c r="M61" s="16">
        <v>33.537500000000001</v>
      </c>
      <c r="N61" s="16">
        <v>28.507500000000004</v>
      </c>
      <c r="O61" s="16">
        <v>21.858181818181819</v>
      </c>
      <c r="P61" s="16">
        <v>29.949230769230766</v>
      </c>
      <c r="Q61" s="16">
        <v>29.716153846153855</v>
      </c>
      <c r="R61" s="16">
        <v>28.599999999999991</v>
      </c>
      <c r="S61" s="16">
        <v>28.004615384615384</v>
      </c>
      <c r="T61" s="16">
        <v>27.171538461538464</v>
      </c>
      <c r="U61" s="16">
        <v>26.616923076923083</v>
      </c>
      <c r="V61" s="16">
        <v>29.504615384615388</v>
      </c>
      <c r="W61" s="16">
        <v>32.335384615384619</v>
      </c>
      <c r="X61" s="16">
        <v>30.868461538461538</v>
      </c>
      <c r="Y61" s="16">
        <v>29.59</v>
      </c>
      <c r="Z61" s="16">
        <v>29.606923076923074</v>
      </c>
      <c r="AA61" s="16">
        <v>27.909230769230764</v>
      </c>
      <c r="AB61" s="16">
        <v>26.272307692307699</v>
      </c>
      <c r="AC61" s="16">
        <v>29.585384615384612</v>
      </c>
      <c r="AD61" s="16">
        <v>32.456153846153853</v>
      </c>
      <c r="AE61" s="16">
        <v>31.380769230769225</v>
      </c>
      <c r="AF61" s="16">
        <v>29.251538461538466</v>
      </c>
      <c r="AG61" s="16">
        <v>29.937692307692313</v>
      </c>
      <c r="AH61" s="16">
        <v>29.038461538461533</v>
      </c>
      <c r="AI61" s="16">
        <v>29.628461538461544</v>
      </c>
      <c r="AJ61" s="16">
        <v>30.785384615384615</v>
      </c>
      <c r="AK61" s="16">
        <v>27.51307692307692</v>
      </c>
      <c r="AL61" s="16">
        <v>33.89</v>
      </c>
      <c r="AM61" s="16">
        <v>29.509230769230779</v>
      </c>
      <c r="AN61" s="16">
        <v>29.596538461538458</v>
      </c>
      <c r="AO61" s="16">
        <v>30.040384615384614</v>
      </c>
      <c r="AP61" s="16">
        <v>31.040769230769232</v>
      </c>
      <c r="AQ61" s="16">
        <v>31.224615384615383</v>
      </c>
      <c r="AR61" s="16">
        <v>32.730769230769234</v>
      </c>
      <c r="AS61" s="16">
        <v>30.49923076923076</v>
      </c>
      <c r="AT61" s="16">
        <v>29.035384615384604</v>
      </c>
      <c r="AU61" s="16">
        <v>28.458846153846157</v>
      </c>
      <c r="AV61" s="16">
        <v>26.690384615384616</v>
      </c>
      <c r="AW61" s="16">
        <v>29.085384615384616</v>
      </c>
      <c r="AX61" s="16">
        <v>30.573076923076918</v>
      </c>
      <c r="AY61" s="16">
        <v>31.184615384615384</v>
      </c>
      <c r="AZ61" s="16">
        <v>29.609615384615381</v>
      </c>
      <c r="BA61" s="16">
        <v>28.491923076923083</v>
      </c>
      <c r="BB61" s="16">
        <v>28.166923076923077</v>
      </c>
      <c r="BC61" s="16">
        <v>27.572307692307692</v>
      </c>
      <c r="BD61" s="16">
        <v>29.163846153846155</v>
      </c>
      <c r="BE61" s="16">
        <v>28.836153846153845</v>
      </c>
      <c r="BF61" s="16">
        <v>31.255384615384614</v>
      </c>
      <c r="BG61" s="16">
        <v>29.878461538461544</v>
      </c>
      <c r="BH61" s="16">
        <v>28.731538461538467</v>
      </c>
      <c r="BI61" s="16">
        <v>28.964230769230767</v>
      </c>
      <c r="BJ61" s="16">
        <v>27.981634615384618</v>
      </c>
      <c r="BK61" s="16">
        <v>31.024278846153841</v>
      </c>
      <c r="BL61" s="16">
        <v>32.778461538461535</v>
      </c>
      <c r="BM61" s="16">
        <v>28.133461538461543</v>
      </c>
      <c r="BN61" s="16">
        <v>27.516538461538463</v>
      </c>
      <c r="BO61" s="16">
        <v>26.977307692307704</v>
      </c>
      <c r="BP61" s="16">
        <v>26.538076923076915</v>
      </c>
      <c r="BS61" s="3" t="s">
        <v>3</v>
      </c>
      <c r="BT61" s="6">
        <f>AVERAGE(B61:BP61)</f>
        <v>29.471783513957028</v>
      </c>
    </row>
    <row r="62" spans="1:74" s="3" customFormat="1">
      <c r="A62" s="3" t="s">
        <v>4</v>
      </c>
      <c r="B62" s="16">
        <v>28.158333333333331</v>
      </c>
      <c r="C62" s="16">
        <v>20.896666666666668</v>
      </c>
      <c r="D62" s="16">
        <v>20.471666666666668</v>
      </c>
      <c r="E62" s="16">
        <v>20.461666666666666</v>
      </c>
      <c r="F62" s="16">
        <v>20.416666666666668</v>
      </c>
      <c r="G62" s="16">
        <v>20.46</v>
      </c>
      <c r="H62" s="16">
        <v>20.348333333333333</v>
      </c>
      <c r="I62" s="16">
        <v>20.560833333333331</v>
      </c>
      <c r="J62" s="16">
        <v>20.508333333333333</v>
      </c>
      <c r="K62" s="16">
        <v>20.487500000000001</v>
      </c>
      <c r="L62" s="16">
        <v>20.507500000000004</v>
      </c>
      <c r="M62" s="16">
        <v>20.449166666666667</v>
      </c>
      <c r="N62" s="16">
        <v>20.106666666666666</v>
      </c>
      <c r="O62" s="16">
        <v>19.762499999999999</v>
      </c>
      <c r="P62" s="16">
        <v>20.032500000000013</v>
      </c>
      <c r="Q62" s="16">
        <v>20.579166666666669</v>
      </c>
      <c r="R62" s="16">
        <v>20.513333333333332</v>
      </c>
      <c r="S62" s="16">
        <v>20.409166666666657</v>
      </c>
      <c r="T62" s="16">
        <v>20.493333333333325</v>
      </c>
      <c r="U62" s="16">
        <v>20.452499999999997</v>
      </c>
      <c r="V62" s="16">
        <v>20.563333333333333</v>
      </c>
      <c r="W62" s="16">
        <v>20.477499999999992</v>
      </c>
      <c r="X62" s="16">
        <v>20.551666666666666</v>
      </c>
      <c r="Y62" s="16">
        <v>20.49</v>
      </c>
      <c r="Z62" s="16">
        <v>20.462499999999991</v>
      </c>
      <c r="AA62" s="16">
        <v>20.602499999999999</v>
      </c>
      <c r="AB62" s="16">
        <v>20.493333333333329</v>
      </c>
      <c r="AC62" s="16">
        <v>20.625000000000004</v>
      </c>
      <c r="AD62" s="16">
        <v>20.654999999999994</v>
      </c>
      <c r="AE62" s="16">
        <v>20.593333333333344</v>
      </c>
      <c r="AF62" s="16">
        <v>20.582499999999992</v>
      </c>
      <c r="AG62" s="16">
        <v>20.634166666666676</v>
      </c>
      <c r="AH62" s="16">
        <v>20.525833333333335</v>
      </c>
      <c r="AI62" s="16">
        <v>20.447500000000005</v>
      </c>
      <c r="AJ62" s="16">
        <v>20.637500000000003</v>
      </c>
      <c r="AK62" s="16">
        <v>20.458333333333325</v>
      </c>
      <c r="AL62" s="16">
        <v>20.631666666666661</v>
      </c>
      <c r="AM62" s="16">
        <v>20.796666666666663</v>
      </c>
      <c r="AN62" s="16">
        <v>20.660833333333322</v>
      </c>
      <c r="AO62" s="16">
        <v>20.629166666666663</v>
      </c>
      <c r="AP62" s="16">
        <v>20.706666666666678</v>
      </c>
      <c r="AQ62" s="16">
        <v>20.588333333333338</v>
      </c>
      <c r="AR62" s="16">
        <v>20.637499999999999</v>
      </c>
      <c r="AS62" s="16">
        <v>20.768333333333342</v>
      </c>
      <c r="AT62" s="16">
        <v>20.749999999999996</v>
      </c>
      <c r="AU62" s="16">
        <v>20.607499999999998</v>
      </c>
      <c r="AV62" s="16">
        <v>20.680000000000003</v>
      </c>
      <c r="AW62" s="16">
        <v>20.539166666666677</v>
      </c>
      <c r="AX62" s="16">
        <v>20.76166666666666</v>
      </c>
      <c r="AY62" s="16">
        <v>20.71083333333333</v>
      </c>
      <c r="AZ62" s="16">
        <v>20.565833333333341</v>
      </c>
      <c r="BA62" s="16">
        <v>20.664166666666667</v>
      </c>
      <c r="BB62" s="16">
        <v>20.685000000000006</v>
      </c>
      <c r="BC62" s="16">
        <v>20.587500000000002</v>
      </c>
      <c r="BD62" s="16">
        <v>21.314166666666654</v>
      </c>
      <c r="BE62" s="16">
        <v>21.565833333333341</v>
      </c>
      <c r="BF62" s="16">
        <v>21.530000000000005</v>
      </c>
      <c r="BG62" s="16">
        <v>21.985833333333336</v>
      </c>
      <c r="BH62" s="16">
        <v>21.984166666666663</v>
      </c>
      <c r="BI62" s="16">
        <v>22.669166666666669</v>
      </c>
      <c r="BJ62" s="16">
        <v>23.263636363636355</v>
      </c>
      <c r="BK62" s="16">
        <v>23.119166666666672</v>
      </c>
      <c r="BL62" s="16">
        <v>23.000000000000025</v>
      </c>
      <c r="BM62" s="16">
        <v>22.393333333333327</v>
      </c>
      <c r="BN62" s="16">
        <v>22.552499999999998</v>
      </c>
      <c r="BO62" s="16">
        <v>23.051666666666659</v>
      </c>
      <c r="BP62" s="16">
        <v>23.321666666666658</v>
      </c>
      <c r="BS62" s="3" t="s">
        <v>4</v>
      </c>
      <c r="BT62" s="6">
        <f t="shared" ref="BT62:BT64" si="0">AVERAGE(B62:BP62)</f>
        <v>21.023847806422435</v>
      </c>
    </row>
    <row r="63" spans="1:74" s="3" customFormat="1">
      <c r="A63" s="3" t="s">
        <v>5</v>
      </c>
      <c r="B63" s="16">
        <v>28.154999999999998</v>
      </c>
      <c r="C63" s="16">
        <v>20.720000000000002</v>
      </c>
      <c r="D63" s="16">
        <v>20.499285714285715</v>
      </c>
      <c r="E63" s="16">
        <v>20.390714285714285</v>
      </c>
      <c r="F63" s="16">
        <v>20.465</v>
      </c>
      <c r="G63" s="16">
        <v>20.305714285714291</v>
      </c>
      <c r="H63" s="16">
        <v>20.063571428571432</v>
      </c>
      <c r="I63" s="16">
        <v>20.462142857142858</v>
      </c>
      <c r="J63" s="16">
        <v>20.453571428571429</v>
      </c>
      <c r="K63" s="16">
        <v>20.408571428571431</v>
      </c>
      <c r="L63" s="16">
        <v>20.432857142857141</v>
      </c>
      <c r="M63" s="16">
        <v>20.442857142857147</v>
      </c>
      <c r="N63" s="16">
        <v>20.452142857142857</v>
      </c>
      <c r="O63" s="16">
        <v>19.52785714285714</v>
      </c>
      <c r="P63" s="16">
        <v>19.522857142857138</v>
      </c>
      <c r="Q63" s="16">
        <v>19.925000000000008</v>
      </c>
      <c r="R63" s="16">
        <v>20.041428571428582</v>
      </c>
      <c r="S63" s="16">
        <v>20.177142857142854</v>
      </c>
      <c r="T63" s="16">
        <v>20.11214285714285</v>
      </c>
      <c r="U63" s="16">
        <v>20.195714285714281</v>
      </c>
      <c r="V63" s="16">
        <v>20.540714285714284</v>
      </c>
      <c r="W63" s="16">
        <v>20.533571428571427</v>
      </c>
      <c r="X63" s="16">
        <v>20.328571428571426</v>
      </c>
      <c r="Y63" s="16">
        <v>20.390714285714292</v>
      </c>
      <c r="Z63" s="16">
        <v>20.367142857142856</v>
      </c>
      <c r="AA63" s="16">
        <v>20.641428571428577</v>
      </c>
      <c r="AB63" s="16">
        <v>20.333571428571435</v>
      </c>
      <c r="AC63" s="16">
        <v>20.319285714285712</v>
      </c>
      <c r="AD63" s="16">
        <v>20.371428571428574</v>
      </c>
      <c r="AE63" s="16">
        <v>20.468571428571426</v>
      </c>
      <c r="AF63" s="16">
        <v>20.587857142857139</v>
      </c>
      <c r="AG63" s="16">
        <v>20.61214285714286</v>
      </c>
      <c r="AH63" s="16">
        <v>19.902142857142866</v>
      </c>
      <c r="AI63" s="16">
        <v>20.637857142857147</v>
      </c>
      <c r="AJ63" s="16">
        <v>20.598571428571436</v>
      </c>
      <c r="AK63" s="16">
        <v>20.532142857142862</v>
      </c>
      <c r="AL63" s="16">
        <v>20.468571428571433</v>
      </c>
      <c r="AM63" s="16">
        <v>20.718571428571419</v>
      </c>
      <c r="AN63" s="16">
        <v>20.710714285714293</v>
      </c>
      <c r="AO63" s="16">
        <v>20.49428571428572</v>
      </c>
      <c r="AP63" s="16">
        <v>20.684285714285711</v>
      </c>
      <c r="AQ63" s="16">
        <v>20.517142857142861</v>
      </c>
      <c r="AR63" s="16">
        <v>20.407857142857143</v>
      </c>
      <c r="AS63" s="16">
        <v>20.464285714285726</v>
      </c>
      <c r="AT63" s="16">
        <v>20.53857142857143</v>
      </c>
      <c r="AU63" s="16">
        <v>20.573571428571434</v>
      </c>
      <c r="AV63" s="16">
        <v>20.483571428571434</v>
      </c>
      <c r="AW63" s="16">
        <v>21.759999999999998</v>
      </c>
      <c r="AX63" s="16">
        <v>20.464999999999993</v>
      </c>
      <c r="AY63" s="16">
        <v>20.25357142857143</v>
      </c>
      <c r="AZ63" s="16">
        <v>20.545000000000009</v>
      </c>
      <c r="BA63" s="16">
        <v>20.542142857142853</v>
      </c>
      <c r="BB63" s="16">
        <v>20.065000000000001</v>
      </c>
      <c r="BC63" s="16">
        <v>20.928571428571427</v>
      </c>
      <c r="BD63" s="16">
        <v>21.361428571428576</v>
      </c>
      <c r="BE63" s="16">
        <v>21.227142857142855</v>
      </c>
      <c r="BF63" s="16">
        <v>21.329285714285714</v>
      </c>
      <c r="BG63" s="16">
        <v>21.17642857142857</v>
      </c>
      <c r="BH63" s="16">
        <v>22.865000000000002</v>
      </c>
      <c r="BI63" s="16">
        <v>22.985384615384614</v>
      </c>
      <c r="BJ63" s="16">
        <v>21.664999999999992</v>
      </c>
      <c r="BK63" s="16">
        <v>22.032307692307693</v>
      </c>
      <c r="BL63" s="16">
        <v>22.463846153846156</v>
      </c>
      <c r="BM63" s="16">
        <v>23.103333333333339</v>
      </c>
      <c r="BN63" s="16">
        <v>22.350000000000005</v>
      </c>
      <c r="BO63" s="16">
        <v>23.595714285714283</v>
      </c>
      <c r="BP63" s="16">
        <v>21.913846153846158</v>
      </c>
      <c r="BS63" s="3" t="s">
        <v>5</v>
      </c>
      <c r="BT63" s="6">
        <f t="shared" si="0"/>
        <v>20.874756984309222</v>
      </c>
    </row>
    <row r="64" spans="1:74" s="3" customFormat="1">
      <c r="A64" s="3" t="s">
        <v>6</v>
      </c>
      <c r="B64" s="16">
        <v>28.007333333333332</v>
      </c>
      <c r="C64" s="16">
        <v>20.498666666666665</v>
      </c>
      <c r="D64" s="16">
        <v>20.455999999999996</v>
      </c>
      <c r="E64" s="16">
        <v>20.547333333333331</v>
      </c>
      <c r="F64" s="16">
        <v>20.427333333333333</v>
      </c>
      <c r="G64" s="16">
        <v>20.507333333333332</v>
      </c>
      <c r="H64" s="16">
        <v>20.488666666666671</v>
      </c>
      <c r="I64" s="16">
        <v>20.424666666666667</v>
      </c>
      <c r="J64" s="16">
        <v>20.307333333333329</v>
      </c>
      <c r="K64" s="16">
        <v>20.366</v>
      </c>
      <c r="L64" s="16">
        <v>20.413333333333338</v>
      </c>
      <c r="M64" s="16">
        <v>20.608666666666668</v>
      </c>
      <c r="N64" s="16">
        <v>20.043333333333337</v>
      </c>
      <c r="O64" s="16">
        <v>20.257333333333335</v>
      </c>
      <c r="P64" s="16">
        <v>20.207333333333327</v>
      </c>
      <c r="Q64" s="16">
        <v>20.276666666666667</v>
      </c>
      <c r="R64" s="16">
        <v>20.220000000000002</v>
      </c>
      <c r="S64" s="16">
        <v>20.337333333333344</v>
      </c>
      <c r="T64" s="16">
        <v>20.393999999999998</v>
      </c>
      <c r="U64" s="16">
        <v>20.536666666666669</v>
      </c>
      <c r="V64" s="16">
        <v>20.786666666666672</v>
      </c>
      <c r="W64" s="16">
        <v>20.594666666666665</v>
      </c>
      <c r="X64" s="16">
        <v>20.591333333333328</v>
      </c>
      <c r="Y64" s="16">
        <v>20.557333333333343</v>
      </c>
      <c r="Z64" s="16">
        <v>20.640666666666675</v>
      </c>
      <c r="AA64" s="16">
        <v>20.732000000000003</v>
      </c>
      <c r="AB64" s="16">
        <v>20.60733333333333</v>
      </c>
      <c r="AC64" s="16">
        <v>20.627999999999997</v>
      </c>
      <c r="AD64" s="16">
        <v>20.774666666666668</v>
      </c>
      <c r="AE64" s="16">
        <v>20.517333333333326</v>
      </c>
      <c r="AF64" s="16">
        <v>20.701333333333331</v>
      </c>
      <c r="AG64" s="16">
        <v>20.700666666666667</v>
      </c>
      <c r="AH64" s="16">
        <v>20.601333333333329</v>
      </c>
      <c r="AI64" s="16">
        <v>20.65733333333333</v>
      </c>
      <c r="AJ64" s="16">
        <v>20.542666666666673</v>
      </c>
      <c r="AK64" s="16">
        <v>20.64533333333333</v>
      </c>
      <c r="AL64" s="16">
        <v>20.717333333333332</v>
      </c>
      <c r="AM64" s="16">
        <v>20.631333333333334</v>
      </c>
      <c r="AN64" s="16">
        <v>20.726666666666667</v>
      </c>
      <c r="AO64" s="16">
        <v>20.682666666666666</v>
      </c>
      <c r="AP64" s="16">
        <v>20.621333333333336</v>
      </c>
      <c r="AQ64" s="16">
        <v>20.656666666666684</v>
      </c>
      <c r="AR64" s="16">
        <v>20.625333333333337</v>
      </c>
      <c r="AS64" s="16">
        <v>20.705333333333332</v>
      </c>
      <c r="AT64" s="16">
        <v>20.660666666666671</v>
      </c>
      <c r="AU64" s="16">
        <v>20.59333333333333</v>
      </c>
      <c r="AV64" s="16">
        <v>20.738666666666653</v>
      </c>
      <c r="AW64" s="16">
        <v>20.741333333333333</v>
      </c>
      <c r="AX64" s="16">
        <v>20.633333333333333</v>
      </c>
      <c r="AY64" s="16">
        <v>20.635999999999999</v>
      </c>
      <c r="AZ64" s="16">
        <v>20.639999999999993</v>
      </c>
      <c r="BA64" s="16">
        <v>20.595333333333329</v>
      </c>
      <c r="BB64" s="16">
        <v>20.531333333333336</v>
      </c>
      <c r="BC64" s="16">
        <v>20.624666666666663</v>
      </c>
      <c r="BD64" s="16">
        <v>21.264000000000003</v>
      </c>
      <c r="BE64" s="16">
        <v>21.361999999999991</v>
      </c>
      <c r="BF64" s="16">
        <v>21.319333333333322</v>
      </c>
      <c r="BG64" s="16">
        <v>21.383333333333319</v>
      </c>
      <c r="BH64" s="16">
        <v>22.258000000000006</v>
      </c>
      <c r="BI64" s="16">
        <v>22.727999999999994</v>
      </c>
      <c r="BJ64" s="16">
        <v>23.090714285714277</v>
      </c>
      <c r="BK64" s="16">
        <v>23.002666666666652</v>
      </c>
      <c r="BL64" s="16">
        <v>22.745999999999984</v>
      </c>
      <c r="BM64" s="16">
        <v>22.814000000000011</v>
      </c>
      <c r="BN64" s="16">
        <v>22.644000000000002</v>
      </c>
      <c r="BO64" s="16">
        <v>23.677333333333333</v>
      </c>
      <c r="BP64" s="16">
        <v>23.728666666666676</v>
      </c>
      <c r="BS64" s="3" t="s">
        <v>6</v>
      </c>
      <c r="BT64" s="6">
        <f t="shared" si="0"/>
        <v>21.035572850035546</v>
      </c>
    </row>
    <row r="66" spans="1:44" ht="15.75" thickBot="1"/>
    <row r="67" spans="1:44">
      <c r="A67" s="94" t="s">
        <v>22</v>
      </c>
      <c r="B67" s="95"/>
    </row>
    <row r="68" spans="1:44" ht="15.75" thickBot="1">
      <c r="A68" s="91" t="s">
        <v>14</v>
      </c>
      <c r="B68" s="92"/>
    </row>
    <row r="69" spans="1:44">
      <c r="P69" s="2" t="s">
        <v>7</v>
      </c>
    </row>
    <row r="70" spans="1:44" s="3" customFormat="1">
      <c r="A70" s="3" t="s">
        <v>2</v>
      </c>
      <c r="B70" s="2" t="s">
        <v>0</v>
      </c>
      <c r="C70" s="3">
        <v>-13</v>
      </c>
      <c r="D70" s="3">
        <v>-12</v>
      </c>
      <c r="E70" s="3">
        <v>-11</v>
      </c>
      <c r="F70" s="3">
        <v>-10</v>
      </c>
      <c r="G70" s="3">
        <v>-9</v>
      </c>
      <c r="H70" s="3">
        <v>-8</v>
      </c>
      <c r="I70" s="3">
        <v>-7</v>
      </c>
      <c r="J70" s="3">
        <v>-6</v>
      </c>
      <c r="K70" s="3">
        <v>-5</v>
      </c>
      <c r="L70" s="3">
        <v>-4</v>
      </c>
      <c r="M70" s="3">
        <v>-3</v>
      </c>
      <c r="N70" s="3">
        <v>-2</v>
      </c>
      <c r="O70" s="3">
        <v>-1</v>
      </c>
      <c r="P70" s="3">
        <v>0</v>
      </c>
      <c r="Q70" s="3">
        <v>1</v>
      </c>
      <c r="R70" s="3">
        <v>2</v>
      </c>
      <c r="S70" s="3">
        <v>3</v>
      </c>
      <c r="T70" s="3">
        <v>4</v>
      </c>
      <c r="U70" s="3">
        <v>5</v>
      </c>
      <c r="V70" s="3">
        <v>6</v>
      </c>
      <c r="W70" s="3">
        <v>7</v>
      </c>
      <c r="X70" s="3">
        <v>8</v>
      </c>
      <c r="Y70" s="3">
        <v>9</v>
      </c>
      <c r="Z70" s="3">
        <v>10</v>
      </c>
      <c r="AA70" s="3">
        <v>11</v>
      </c>
      <c r="AB70" s="3">
        <v>12</v>
      </c>
      <c r="AC70" s="3">
        <v>13</v>
      </c>
      <c r="AD70" s="3">
        <v>14</v>
      </c>
      <c r="AE70" s="3">
        <v>15</v>
      </c>
      <c r="AF70" s="3">
        <v>16</v>
      </c>
      <c r="AG70" s="3">
        <v>17</v>
      </c>
      <c r="AH70" s="3">
        <v>18</v>
      </c>
      <c r="AI70" s="3">
        <v>19</v>
      </c>
      <c r="AJ70" s="3">
        <v>20</v>
      </c>
      <c r="AK70" s="3">
        <v>21</v>
      </c>
      <c r="AL70" s="3">
        <v>22</v>
      </c>
      <c r="AM70" s="3">
        <v>23</v>
      </c>
      <c r="AN70" s="3">
        <v>24</v>
      </c>
      <c r="AO70" s="3">
        <v>25</v>
      </c>
      <c r="AP70" s="3">
        <v>26</v>
      </c>
      <c r="AQ70" s="3">
        <v>27</v>
      </c>
      <c r="AR70" s="3">
        <v>28</v>
      </c>
    </row>
    <row r="71" spans="1:44">
      <c r="A71" s="27">
        <v>1</v>
      </c>
      <c r="C71" s="1">
        <v>25.950000000000045</v>
      </c>
      <c r="D71" s="1">
        <v>16.189999999999998</v>
      </c>
      <c r="E71" s="1">
        <v>24.909999999999968</v>
      </c>
      <c r="F71" s="1">
        <v>28.629999999999995</v>
      </c>
      <c r="G71" s="1">
        <v>28.75</v>
      </c>
      <c r="H71" s="1">
        <v>30.080000000000041</v>
      </c>
      <c r="I71" s="1">
        <v>27.209999999999994</v>
      </c>
      <c r="J71" s="1">
        <v>27.209999999999994</v>
      </c>
      <c r="K71" s="1">
        <v>26.100000000000023</v>
      </c>
      <c r="L71" s="1">
        <v>25.96999999999997</v>
      </c>
      <c r="M71" s="1">
        <v>27.740000000000009</v>
      </c>
      <c r="N71" s="1">
        <v>28.28000000000003</v>
      </c>
      <c r="O71" s="1">
        <v>25.489999999999952</v>
      </c>
      <c r="P71" s="1">
        <v>23.310000000000002</v>
      </c>
      <c r="R71" s="1">
        <v>31.050000000000011</v>
      </c>
      <c r="S71" s="1">
        <v>28.989999999999952</v>
      </c>
      <c r="T71" s="1">
        <v>28.57000000000005</v>
      </c>
      <c r="U71" s="1">
        <v>25.399999999999977</v>
      </c>
      <c r="V71" s="1">
        <v>22.199999999999989</v>
      </c>
      <c r="W71" s="1">
        <v>24.570000000000022</v>
      </c>
      <c r="X71" s="1">
        <v>29.799999999999983</v>
      </c>
      <c r="Y71" s="1">
        <v>22.259999999999991</v>
      </c>
      <c r="Z71" s="1">
        <v>24.649999999999977</v>
      </c>
      <c r="AA71" s="1">
        <v>29.990000000000009</v>
      </c>
      <c r="AB71" s="1">
        <v>27.319999999999993</v>
      </c>
      <c r="AC71" s="1">
        <v>30.259999999999991</v>
      </c>
      <c r="AD71" s="1">
        <v>32.080000000000013</v>
      </c>
      <c r="AE71" s="1">
        <v>32.080000000000013</v>
      </c>
      <c r="AF71" s="1">
        <v>29.599999999999994</v>
      </c>
      <c r="AG71" s="1">
        <v>28.670000000000016</v>
      </c>
      <c r="AH71" s="1">
        <v>36.670000000000073</v>
      </c>
      <c r="AI71" s="1">
        <v>28.909999999999968</v>
      </c>
      <c r="AJ71" s="1">
        <v>34.840000000000032</v>
      </c>
      <c r="AK71" s="1">
        <v>26.790000000000003</v>
      </c>
      <c r="AL71" s="1">
        <v>26.790000000000003</v>
      </c>
      <c r="AM71" s="1">
        <v>26.790000000000003</v>
      </c>
      <c r="AN71" s="1">
        <v>24.299999999999955</v>
      </c>
      <c r="AO71" s="1">
        <v>25.379999999999995</v>
      </c>
      <c r="AP71" s="1">
        <v>27.700000000000045</v>
      </c>
      <c r="AQ71" s="1">
        <v>28.709999999999923</v>
      </c>
      <c r="AR71" s="1">
        <v>24.330000000000041</v>
      </c>
    </row>
    <row r="72" spans="1:44">
      <c r="A72" s="27">
        <v>2</v>
      </c>
      <c r="C72" s="1">
        <v>25.759999999999991</v>
      </c>
      <c r="D72" s="1">
        <v>14.680000000000007</v>
      </c>
      <c r="E72" s="1">
        <v>31.599999999999966</v>
      </c>
      <c r="F72" s="1">
        <v>30.390000000000043</v>
      </c>
      <c r="G72" s="1">
        <v>33.120000000000005</v>
      </c>
      <c r="H72" s="1">
        <v>26.599999999999966</v>
      </c>
      <c r="I72" s="1">
        <v>28.650000000000006</v>
      </c>
      <c r="J72" s="1">
        <v>28</v>
      </c>
      <c r="K72" s="1">
        <v>29.265000000000001</v>
      </c>
      <c r="L72" s="1">
        <v>29.265000000000001</v>
      </c>
      <c r="M72" s="1">
        <v>34.670000000000073</v>
      </c>
      <c r="N72" s="1">
        <v>23.899999999999977</v>
      </c>
      <c r="O72" s="1">
        <v>24.980000000000018</v>
      </c>
      <c r="P72" s="1">
        <v>26.909999999999968</v>
      </c>
      <c r="Q72" s="1">
        <v>23.090000000000032</v>
      </c>
      <c r="R72" s="1">
        <v>24.159999999999968</v>
      </c>
      <c r="S72" s="1">
        <v>27.620000000000005</v>
      </c>
      <c r="T72" s="1">
        <v>30.230000000000018</v>
      </c>
      <c r="U72" s="1">
        <v>28.039999999999964</v>
      </c>
      <c r="V72" s="1">
        <v>28.550000000000011</v>
      </c>
      <c r="W72" s="1">
        <v>26.420000000000016</v>
      </c>
      <c r="X72" s="1">
        <v>34.300000000000011</v>
      </c>
      <c r="Y72" s="1">
        <v>24.579999999999984</v>
      </c>
      <c r="Z72" s="1">
        <v>26.240000000000009</v>
      </c>
      <c r="AA72" s="1">
        <v>28.840000000000003</v>
      </c>
      <c r="AB72" s="1">
        <v>28.180000000000007</v>
      </c>
      <c r="AC72" s="1">
        <v>30.78000000000003</v>
      </c>
      <c r="AD72" s="1">
        <v>30.319999999999993</v>
      </c>
      <c r="AE72" s="1">
        <v>32.94</v>
      </c>
      <c r="AF72" s="1">
        <v>29.03</v>
      </c>
      <c r="AG72" s="1">
        <v>27.559999999999974</v>
      </c>
      <c r="AH72" s="1">
        <v>36.139999999999986</v>
      </c>
      <c r="AI72" s="1">
        <v>27.539999999999964</v>
      </c>
      <c r="AJ72" s="1">
        <v>28.870000000000005</v>
      </c>
      <c r="AK72" s="1">
        <v>30.689999999999998</v>
      </c>
      <c r="AL72" s="1">
        <v>28.870000000000005</v>
      </c>
      <c r="AM72" s="1">
        <v>30.016666666666669</v>
      </c>
      <c r="AN72" s="1">
        <v>30.016666666666669</v>
      </c>
      <c r="AO72" s="1">
        <v>30.016666666666669</v>
      </c>
      <c r="AP72" s="1">
        <v>26.629999999999995</v>
      </c>
      <c r="AQ72" s="1">
        <v>28.230000000000018</v>
      </c>
      <c r="AR72" s="1">
        <v>27.909999999999968</v>
      </c>
    </row>
    <row r="73" spans="1:44">
      <c r="A73" s="27">
        <v>3</v>
      </c>
      <c r="C73" s="1">
        <v>28.939999999999998</v>
      </c>
      <c r="D73" s="1">
        <v>17.529999999999973</v>
      </c>
      <c r="E73" s="1">
        <v>25.720000000000027</v>
      </c>
      <c r="F73" s="1">
        <v>29.699999999999989</v>
      </c>
      <c r="G73" s="1">
        <v>28.95999999999998</v>
      </c>
      <c r="H73" s="1">
        <v>28.439999999999998</v>
      </c>
      <c r="I73" s="1">
        <v>28.5</v>
      </c>
      <c r="J73" s="1">
        <v>32.569999999999993</v>
      </c>
      <c r="K73" s="1">
        <v>31.5</v>
      </c>
      <c r="L73" s="1">
        <v>41.520000000000039</v>
      </c>
      <c r="M73" s="1">
        <v>14.233333333333329</v>
      </c>
      <c r="N73" s="1">
        <v>14.233333333333329</v>
      </c>
      <c r="O73" s="1">
        <v>14.233333333333329</v>
      </c>
      <c r="P73" s="1">
        <v>33.190000000000055</v>
      </c>
      <c r="Q73" s="1">
        <v>30.209999999999923</v>
      </c>
      <c r="R73" s="1">
        <v>34.690000000000055</v>
      </c>
      <c r="S73" s="1">
        <v>31.949999999999932</v>
      </c>
      <c r="T73" s="1">
        <v>34.440000000000055</v>
      </c>
      <c r="U73" s="1">
        <v>31.949999999999989</v>
      </c>
      <c r="V73" s="1">
        <v>35.06</v>
      </c>
      <c r="W73" s="1">
        <v>27.240000000000009</v>
      </c>
      <c r="X73" s="1">
        <v>41.21999999999997</v>
      </c>
      <c r="Y73" s="1">
        <v>26.660000000000025</v>
      </c>
      <c r="Z73" s="1">
        <v>32.949999999999989</v>
      </c>
      <c r="AA73" s="1">
        <v>32.720000000000027</v>
      </c>
      <c r="AB73" s="1">
        <v>32.669999999999987</v>
      </c>
      <c r="AC73" s="1">
        <v>37.370000000000005</v>
      </c>
      <c r="AD73" s="1">
        <v>33.089999999999975</v>
      </c>
      <c r="AE73" s="1">
        <v>40.610000000000014</v>
      </c>
      <c r="AF73" s="1">
        <v>33.5</v>
      </c>
      <c r="AG73" s="1">
        <v>34.53</v>
      </c>
      <c r="AH73" s="1">
        <v>24.379999999999995</v>
      </c>
      <c r="AI73" s="1">
        <v>2.2100000000000364</v>
      </c>
      <c r="AJ73" s="1">
        <v>28.339999999999918</v>
      </c>
      <c r="AK73" s="1">
        <v>32.840000000000032</v>
      </c>
      <c r="AL73" s="1">
        <v>37.899999999999977</v>
      </c>
      <c r="AM73" s="1">
        <v>32.710000000000036</v>
      </c>
      <c r="AN73" s="1">
        <v>34.69</v>
      </c>
      <c r="AO73" s="1">
        <v>35.283333333333324</v>
      </c>
      <c r="AP73" s="1">
        <v>35.283333333333324</v>
      </c>
      <c r="AQ73" s="1">
        <v>35.283333333333324</v>
      </c>
      <c r="AR73" s="1">
        <v>31.620000000000005</v>
      </c>
    </row>
    <row r="74" spans="1:44">
      <c r="A74" s="27">
        <v>4</v>
      </c>
      <c r="C74" s="1">
        <v>25.519999999999982</v>
      </c>
      <c r="D74" s="1">
        <v>18.950000000000045</v>
      </c>
      <c r="E74" s="1">
        <v>20.609999999999957</v>
      </c>
      <c r="F74" s="1">
        <v>27.020000000000039</v>
      </c>
      <c r="G74" s="1">
        <v>24.549999999999955</v>
      </c>
      <c r="H74" s="1">
        <v>29.220000000000027</v>
      </c>
      <c r="I74" s="1">
        <v>26.149999999999977</v>
      </c>
      <c r="J74" s="1">
        <v>29.509999999999991</v>
      </c>
      <c r="K74" s="1">
        <v>25.580000000000041</v>
      </c>
      <c r="L74" s="1">
        <v>26.279999999999973</v>
      </c>
      <c r="M74" s="1">
        <v>27.826666666666654</v>
      </c>
      <c r="N74" s="1">
        <v>27.826666666666654</v>
      </c>
      <c r="O74" s="1">
        <v>27.826666666666654</v>
      </c>
      <c r="P74" s="1">
        <v>21.519999999999982</v>
      </c>
      <c r="Q74" s="1">
        <v>21.549999999999955</v>
      </c>
      <c r="R74" s="1">
        <v>25.950000000000045</v>
      </c>
      <c r="S74" s="1">
        <v>22.169999999999959</v>
      </c>
      <c r="T74" s="1">
        <v>27.009999999999991</v>
      </c>
      <c r="U74" s="1">
        <v>25.940000000000055</v>
      </c>
      <c r="V74" s="1">
        <v>26.509999999999991</v>
      </c>
      <c r="W74" s="1">
        <v>22.060000000000002</v>
      </c>
      <c r="X74" s="1">
        <v>31.079999999999984</v>
      </c>
      <c r="Y74" s="1">
        <v>21.930000000000007</v>
      </c>
      <c r="Z74" s="1">
        <v>24.170000000000016</v>
      </c>
      <c r="AA74" s="1">
        <v>25.579999999999984</v>
      </c>
      <c r="AB74" s="1">
        <v>26.379999999999995</v>
      </c>
      <c r="AC74" s="1">
        <v>28.050000000000011</v>
      </c>
      <c r="AD74" s="1">
        <v>26.899999999999977</v>
      </c>
      <c r="AE74" s="1">
        <v>34.850000000000023</v>
      </c>
      <c r="AF74" s="1">
        <v>25.399999999999977</v>
      </c>
      <c r="AG74" s="1">
        <v>24.950000000000017</v>
      </c>
      <c r="AH74" s="1">
        <v>32.620000000000005</v>
      </c>
      <c r="AI74" s="1">
        <v>22.549999999999955</v>
      </c>
      <c r="AJ74" s="1">
        <v>27.610000000000014</v>
      </c>
      <c r="AK74" s="1">
        <v>27.680000000000007</v>
      </c>
      <c r="AL74" s="1">
        <v>30.789999999999964</v>
      </c>
      <c r="AM74" s="1">
        <v>23.770000000000039</v>
      </c>
      <c r="AN74" s="1">
        <v>25.620000000000005</v>
      </c>
      <c r="AO74" s="1">
        <v>26.903333333333325</v>
      </c>
      <c r="AP74" s="1">
        <v>26.903333333333325</v>
      </c>
      <c r="AQ74" s="1">
        <v>26.903333333333325</v>
      </c>
      <c r="AR74" s="1">
        <v>22.04000000000002</v>
      </c>
    </row>
    <row r="75" spans="1:44">
      <c r="A75" s="27">
        <v>5</v>
      </c>
      <c r="C75" s="1">
        <v>26.269999999999982</v>
      </c>
      <c r="D75" s="1">
        <v>12.639999999999986</v>
      </c>
      <c r="E75" s="1">
        <v>28.509999999999991</v>
      </c>
      <c r="F75" s="1">
        <v>28.090000000000032</v>
      </c>
      <c r="G75" s="1">
        <v>27.559999999999945</v>
      </c>
      <c r="H75" s="1">
        <v>29.720000000000027</v>
      </c>
      <c r="I75" s="1">
        <v>25.115000000000009</v>
      </c>
      <c r="J75" s="1">
        <v>25.115000000000009</v>
      </c>
      <c r="K75" s="1">
        <v>24.329999999999984</v>
      </c>
      <c r="L75" s="1">
        <v>26.79000000000002</v>
      </c>
      <c r="M75" s="1">
        <v>30.539999999999964</v>
      </c>
      <c r="N75" s="1">
        <v>24.860000000000014</v>
      </c>
      <c r="O75" s="1">
        <v>28.28</v>
      </c>
      <c r="P75" s="1">
        <v>28.549999999999955</v>
      </c>
      <c r="Q75" s="1">
        <v>34.06</v>
      </c>
      <c r="R75" s="1">
        <v>23.650000000000034</v>
      </c>
      <c r="S75" s="1">
        <v>29.779999999999973</v>
      </c>
      <c r="T75" s="1">
        <v>25.480000000000018</v>
      </c>
      <c r="U75" s="1">
        <v>27.720000000000027</v>
      </c>
      <c r="V75" s="1">
        <v>33.009999999999991</v>
      </c>
      <c r="W75" s="1">
        <v>31.349999999999966</v>
      </c>
      <c r="X75" s="1">
        <v>29.129999999999995</v>
      </c>
      <c r="Y75" s="1">
        <v>1.7300000000000182</v>
      </c>
      <c r="Z75" s="1">
        <v>8.2699999999999818</v>
      </c>
      <c r="AA75" s="1">
        <v>35.069999999999936</v>
      </c>
      <c r="AB75" s="1">
        <v>28.060000000000059</v>
      </c>
      <c r="AC75" s="1">
        <v>29.469999999999914</v>
      </c>
      <c r="AD75" s="1">
        <v>28.720000000000027</v>
      </c>
      <c r="AE75" s="1">
        <v>31.560000000000059</v>
      </c>
      <c r="AF75" s="1">
        <v>27.139999999999986</v>
      </c>
      <c r="AG75" s="1">
        <v>26.159999999999968</v>
      </c>
      <c r="AH75" s="1">
        <v>29.590000000000032</v>
      </c>
      <c r="AI75" s="1">
        <v>27.799999999999955</v>
      </c>
      <c r="AJ75" s="1">
        <v>29.300000000000011</v>
      </c>
      <c r="AK75" s="1">
        <v>28.075000000000017</v>
      </c>
      <c r="AL75" s="1">
        <v>28.075000000000017</v>
      </c>
      <c r="AM75" s="1">
        <v>21.409999999999968</v>
      </c>
      <c r="AN75" s="1">
        <v>27.939999999999998</v>
      </c>
      <c r="AO75" s="1">
        <v>30.519999999999982</v>
      </c>
      <c r="AP75" s="1">
        <v>24.889999999999986</v>
      </c>
      <c r="AQ75" s="1">
        <v>25.140000000000043</v>
      </c>
      <c r="AR75" s="1">
        <v>24.70999999999998</v>
      </c>
    </row>
    <row r="76" spans="1:44">
      <c r="A76" s="27">
        <v>6</v>
      </c>
      <c r="C76" s="1">
        <v>33.420000000000016</v>
      </c>
      <c r="D76" s="1">
        <v>17.740000000000009</v>
      </c>
      <c r="E76" s="1">
        <v>26.939999999999998</v>
      </c>
      <c r="F76" s="1">
        <v>31.480000000000018</v>
      </c>
      <c r="G76" s="1">
        <v>26.919999999999959</v>
      </c>
      <c r="H76" s="1">
        <v>29.180000000000007</v>
      </c>
      <c r="I76" s="1">
        <v>30.210000000000008</v>
      </c>
      <c r="J76" s="1">
        <v>33.400000000000006</v>
      </c>
      <c r="K76" s="1">
        <v>23.195000000000022</v>
      </c>
      <c r="L76" s="1">
        <v>23.195000000000022</v>
      </c>
      <c r="M76" s="1">
        <v>26.07000000000005</v>
      </c>
      <c r="N76" s="1">
        <v>29.189999999999998</v>
      </c>
      <c r="O76" s="1">
        <v>27.979999999999961</v>
      </c>
      <c r="P76" s="1">
        <v>28.230000000000018</v>
      </c>
      <c r="Q76" s="1">
        <v>34.509999999999991</v>
      </c>
      <c r="R76" s="1">
        <v>26.269999999999982</v>
      </c>
      <c r="S76" s="1">
        <v>31.32000000000005</v>
      </c>
      <c r="T76" s="1">
        <v>28.729999999999961</v>
      </c>
      <c r="U76" s="1">
        <v>26.319999999999993</v>
      </c>
      <c r="V76" s="1">
        <v>36.920000000000016</v>
      </c>
      <c r="W76" s="1">
        <v>30.740000000000009</v>
      </c>
      <c r="X76" s="1">
        <v>32.379999999999995</v>
      </c>
      <c r="Y76" s="1">
        <v>34.870000000000005</v>
      </c>
      <c r="Z76" s="1">
        <v>28.70999999999998</v>
      </c>
      <c r="AA76" s="1">
        <v>36.790000000000077</v>
      </c>
      <c r="AB76" s="1">
        <v>33.659999999999968</v>
      </c>
      <c r="AC76" s="1">
        <v>30.82000000000005</v>
      </c>
      <c r="AD76" s="1">
        <v>32.409999999999968</v>
      </c>
      <c r="AE76" s="1">
        <v>33.029999999999973</v>
      </c>
      <c r="AF76" s="1">
        <v>33.350000000000023</v>
      </c>
      <c r="AG76" s="1">
        <v>32.990000000000009</v>
      </c>
      <c r="AH76" s="1">
        <v>32.289999999999964</v>
      </c>
      <c r="AI76" s="1">
        <v>29.930000000000007</v>
      </c>
      <c r="AJ76" s="1">
        <v>29.810000000000002</v>
      </c>
      <c r="AK76" s="1">
        <v>30.240000000000009</v>
      </c>
      <c r="AL76" s="1">
        <v>31.859999999999985</v>
      </c>
      <c r="AM76" s="1">
        <v>26.765000000000001</v>
      </c>
      <c r="AN76" s="1">
        <v>26.765000000000001</v>
      </c>
      <c r="AO76" s="1">
        <v>38.07000000000005</v>
      </c>
      <c r="AP76" s="1">
        <v>32.279999999999973</v>
      </c>
      <c r="AQ76" s="1">
        <v>27.800000000000011</v>
      </c>
      <c r="AR76" s="1">
        <v>27.199999999999989</v>
      </c>
    </row>
    <row r="77" spans="1:44">
      <c r="A77" s="27">
        <v>7</v>
      </c>
      <c r="C77" s="1">
        <v>27.149999999999977</v>
      </c>
      <c r="D77" s="1">
        <v>10.930000000000064</v>
      </c>
      <c r="E77" s="1">
        <v>17.969999999999914</v>
      </c>
      <c r="F77" s="1">
        <v>24.78000000000003</v>
      </c>
      <c r="G77" s="1">
        <v>26.090000000000032</v>
      </c>
      <c r="H77" s="1">
        <v>22.699999999999989</v>
      </c>
      <c r="I77" s="1">
        <v>23.980000000000018</v>
      </c>
      <c r="J77" s="1">
        <v>25.559999999999945</v>
      </c>
      <c r="K77" s="1">
        <v>25.660000000000025</v>
      </c>
      <c r="L77" s="1">
        <v>26.339999999999975</v>
      </c>
      <c r="M77" s="1">
        <v>21.603333333333335</v>
      </c>
      <c r="N77" s="1">
        <v>21.603333333333335</v>
      </c>
      <c r="O77" s="1">
        <v>21.603333333333335</v>
      </c>
      <c r="P77" s="1">
        <v>24.29000000000002</v>
      </c>
      <c r="Q77" s="1">
        <v>27.800000000000011</v>
      </c>
      <c r="R77" s="1">
        <v>22.699999999999989</v>
      </c>
      <c r="S77" s="1">
        <v>26.449999999999989</v>
      </c>
      <c r="T77" s="1">
        <v>23.389999999999986</v>
      </c>
      <c r="U77" s="1">
        <v>25.990000000000009</v>
      </c>
      <c r="V77" s="1">
        <v>28.370000000000005</v>
      </c>
      <c r="W77" s="1">
        <v>26.460000000000036</v>
      </c>
      <c r="X77" s="1">
        <v>29.049999999999955</v>
      </c>
      <c r="Y77" s="1">
        <v>27.970000000000027</v>
      </c>
      <c r="Z77" s="1">
        <v>27.849999999999994</v>
      </c>
      <c r="AA77" s="1">
        <v>35.310000000000059</v>
      </c>
      <c r="AB77" s="1">
        <v>31.799999999999955</v>
      </c>
      <c r="AC77" s="1">
        <v>27.550000000000068</v>
      </c>
      <c r="AD77" s="1">
        <v>27.889999999999986</v>
      </c>
      <c r="AE77" s="1">
        <v>24.490000000000009</v>
      </c>
      <c r="AF77" s="1">
        <v>24.649999999999977</v>
      </c>
      <c r="AG77" s="1">
        <v>23.420000000000016</v>
      </c>
      <c r="AH77" s="1">
        <v>24.359999999999957</v>
      </c>
      <c r="AI77" s="1">
        <v>22.960000000000036</v>
      </c>
      <c r="AJ77" s="1">
        <v>18.509999999999991</v>
      </c>
      <c r="AK77" s="1">
        <v>9.6100000000000136</v>
      </c>
      <c r="AL77" s="1">
        <v>27.349999999999966</v>
      </c>
      <c r="AM77" s="1">
        <v>23.79000000000002</v>
      </c>
      <c r="AN77" s="1">
        <v>23.920000000000016</v>
      </c>
      <c r="AO77" s="1">
        <v>26.659999999999986</v>
      </c>
      <c r="AP77" s="1">
        <v>26.659999999999986</v>
      </c>
      <c r="AQ77" s="1">
        <v>26.659999999999986</v>
      </c>
      <c r="AR77" s="1">
        <v>26.550000000000011</v>
      </c>
    </row>
    <row r="78" spans="1:44">
      <c r="A78" s="27">
        <v>8</v>
      </c>
      <c r="D78" s="1">
        <v>16.930000000000007</v>
      </c>
      <c r="E78" s="1">
        <v>34.740000000000009</v>
      </c>
      <c r="F78" s="1">
        <v>38.420000000000016</v>
      </c>
      <c r="G78" s="1">
        <v>33.229999999999961</v>
      </c>
      <c r="H78" s="1">
        <v>38.920000000000016</v>
      </c>
      <c r="I78" s="1">
        <v>35.105000000000004</v>
      </c>
      <c r="J78" s="1">
        <v>35.105000000000004</v>
      </c>
      <c r="K78" s="1">
        <v>27</v>
      </c>
      <c r="L78" s="1">
        <v>28.339999999999975</v>
      </c>
      <c r="M78" s="1">
        <v>31.130000000000024</v>
      </c>
      <c r="N78" s="1">
        <v>28.629999999999995</v>
      </c>
      <c r="O78" s="1">
        <v>34.210000000000036</v>
      </c>
      <c r="P78" s="1">
        <v>31.939999999999998</v>
      </c>
      <c r="Q78" s="1">
        <v>38.69</v>
      </c>
      <c r="R78" s="1">
        <v>27.779999999999973</v>
      </c>
      <c r="S78" s="1">
        <v>30.640000000000015</v>
      </c>
      <c r="T78" s="1">
        <v>38.470000000000027</v>
      </c>
      <c r="U78" s="1">
        <v>31.5</v>
      </c>
      <c r="V78" s="1">
        <v>31.529999999999973</v>
      </c>
      <c r="W78" s="1">
        <v>33.819999999999936</v>
      </c>
      <c r="X78" s="1">
        <v>31.57000000000005</v>
      </c>
      <c r="Y78" s="1">
        <v>33.96999999999997</v>
      </c>
      <c r="Z78" s="1">
        <v>33.590000000000032</v>
      </c>
      <c r="AA78" s="1">
        <v>34.550000000000011</v>
      </c>
      <c r="AB78" s="1">
        <v>29.829999999999984</v>
      </c>
      <c r="AC78" s="1">
        <v>34.949999999999989</v>
      </c>
      <c r="AD78" s="1">
        <v>33.25</v>
      </c>
      <c r="AE78" s="1">
        <v>35.70999999999998</v>
      </c>
      <c r="AF78" s="1">
        <v>27.960000000000008</v>
      </c>
      <c r="AG78" s="1">
        <v>27.54000000000002</v>
      </c>
      <c r="AH78" s="1">
        <v>40.129999999999995</v>
      </c>
      <c r="AI78" s="1">
        <v>30.079999999999984</v>
      </c>
      <c r="AJ78" s="1">
        <v>26</v>
      </c>
      <c r="AK78" s="1">
        <v>34.344999999999999</v>
      </c>
      <c r="AL78" s="1">
        <v>34.344999999999999</v>
      </c>
      <c r="AM78" s="1">
        <v>28.650000000000034</v>
      </c>
      <c r="AN78" s="1">
        <v>19.989999999999952</v>
      </c>
      <c r="AO78" s="1">
        <v>29.980000000000018</v>
      </c>
      <c r="AP78" s="1">
        <v>27.060000000000002</v>
      </c>
      <c r="AQ78" s="1">
        <v>24.759999999999991</v>
      </c>
      <c r="AR78" s="1">
        <v>27.920000000000016</v>
      </c>
    </row>
    <row r="79" spans="1:44">
      <c r="A79" s="27">
        <v>9</v>
      </c>
      <c r="D79" s="1">
        <v>17.850000000000023</v>
      </c>
      <c r="E79" s="1">
        <v>24.769999999999982</v>
      </c>
      <c r="F79" s="1">
        <v>27.600000000000023</v>
      </c>
      <c r="G79" s="1">
        <v>24.839999999999975</v>
      </c>
      <c r="H79" s="1">
        <v>26.240000000000009</v>
      </c>
      <c r="I79" s="1">
        <v>24.089999999999975</v>
      </c>
      <c r="K79" s="1">
        <v>25.72999999999999</v>
      </c>
      <c r="M79" s="1">
        <v>28.049999999999955</v>
      </c>
      <c r="N79" s="1">
        <v>30.930000000000007</v>
      </c>
      <c r="O79" s="1">
        <v>31.739999999999952</v>
      </c>
      <c r="P79" s="1">
        <v>32.180000000000007</v>
      </c>
      <c r="Q79" s="1">
        <v>34.319999999999993</v>
      </c>
      <c r="R79" s="1">
        <v>31.53000000000003</v>
      </c>
      <c r="S79" s="1">
        <v>31.659999999999997</v>
      </c>
      <c r="T79" s="1">
        <v>37.490000000000009</v>
      </c>
      <c r="U79" s="1">
        <v>37.730000000000018</v>
      </c>
      <c r="V79" s="1">
        <v>32.539999999999964</v>
      </c>
      <c r="W79" s="1">
        <v>40.870000000000005</v>
      </c>
      <c r="X79" s="1">
        <v>31.779999999999973</v>
      </c>
      <c r="Y79" s="1">
        <v>27.810000000000002</v>
      </c>
      <c r="Z79" s="1">
        <v>29.79000000000002</v>
      </c>
      <c r="AA79" s="1">
        <v>28.819999999999993</v>
      </c>
      <c r="AB79" s="1">
        <v>29</v>
      </c>
      <c r="AC79" s="1">
        <v>31.150000000000034</v>
      </c>
      <c r="AD79" s="1">
        <v>30.739999999999952</v>
      </c>
      <c r="AE79" s="1">
        <v>37.03000000000003</v>
      </c>
      <c r="AF79" s="1">
        <v>27.079999999999984</v>
      </c>
      <c r="AG79" s="1">
        <v>33.819999999999993</v>
      </c>
      <c r="AH79" s="1">
        <v>37.95999999999998</v>
      </c>
      <c r="AI79" s="1">
        <v>36.28000000000003</v>
      </c>
      <c r="AJ79" s="1">
        <v>29.649999999999977</v>
      </c>
      <c r="AK79" s="1">
        <v>32.639999999999986</v>
      </c>
      <c r="AL79" s="1">
        <v>34.130000000000052</v>
      </c>
      <c r="AM79" s="1">
        <v>27.859999999999996</v>
      </c>
      <c r="AN79" s="1">
        <v>27.859999999999996</v>
      </c>
      <c r="AO79" s="1">
        <v>27.859999999999996</v>
      </c>
      <c r="AP79" s="1">
        <v>31.129999999999995</v>
      </c>
      <c r="AQ79" s="1">
        <v>30.650000000000006</v>
      </c>
      <c r="AR79" s="1">
        <v>30.97999999999999</v>
      </c>
    </row>
    <row r="80" spans="1:44">
      <c r="A80" s="27">
        <v>10</v>
      </c>
      <c r="D80" s="1">
        <v>18.32000000000005</v>
      </c>
      <c r="E80" s="1">
        <v>20.759999999999991</v>
      </c>
      <c r="F80" s="1">
        <v>33.19</v>
      </c>
      <c r="G80" s="1">
        <v>28.139999999999986</v>
      </c>
      <c r="H80" s="1">
        <v>26.399999999999977</v>
      </c>
      <c r="I80" s="1">
        <v>30.770000000000039</v>
      </c>
      <c r="J80" s="1">
        <v>37.759999999999991</v>
      </c>
      <c r="K80" s="1">
        <v>28.610000000000014</v>
      </c>
      <c r="P80" s="1">
        <v>25.920000000000073</v>
      </c>
      <c r="Q80" s="1">
        <v>41.049999999999955</v>
      </c>
      <c r="R80" s="1">
        <v>41.379999999999995</v>
      </c>
      <c r="S80" s="1">
        <v>37.980000000000018</v>
      </c>
      <c r="T80" s="1">
        <v>34.69</v>
      </c>
      <c r="U80" s="1">
        <v>37.71999999999997</v>
      </c>
      <c r="V80" s="1">
        <v>37.480000000000018</v>
      </c>
      <c r="W80" s="1">
        <v>41.590000000000032</v>
      </c>
      <c r="X80" s="1">
        <v>32.46999999999997</v>
      </c>
      <c r="Y80" s="1">
        <v>33.879999999999995</v>
      </c>
      <c r="Z80" s="1">
        <v>33.920000000000016</v>
      </c>
      <c r="AA80" s="1">
        <v>31.419999999999987</v>
      </c>
      <c r="AB80" s="1">
        <v>37.079999999999984</v>
      </c>
      <c r="AC80" s="1">
        <v>33.430000000000007</v>
      </c>
      <c r="AD80" s="1">
        <v>34.730000000000018</v>
      </c>
      <c r="AE80" s="1">
        <v>27.349999999999994</v>
      </c>
      <c r="AF80" s="1">
        <v>25.620000000000005</v>
      </c>
      <c r="AG80" s="1">
        <v>26.569999999999993</v>
      </c>
      <c r="AH80" s="1">
        <v>36.230000000000018</v>
      </c>
      <c r="AI80" s="1">
        <v>31.680000000000007</v>
      </c>
      <c r="AJ80" s="1">
        <v>23.629999999999995</v>
      </c>
      <c r="AK80" s="1">
        <v>28.879999999999995</v>
      </c>
      <c r="AL80" s="1">
        <v>34.930000000000007</v>
      </c>
      <c r="AM80" s="1">
        <v>11.529999999999973</v>
      </c>
      <c r="AN80" s="1">
        <v>18.910000000000025</v>
      </c>
      <c r="AO80" s="1">
        <v>30.5</v>
      </c>
      <c r="AP80" s="1">
        <v>30.5</v>
      </c>
      <c r="AQ80" s="1">
        <v>30.5</v>
      </c>
      <c r="AR80" s="1">
        <v>27.57000000000005</v>
      </c>
    </row>
    <row r="81" spans="1:44">
      <c r="A81" s="27">
        <v>11</v>
      </c>
      <c r="D81" s="1">
        <v>15.990000000000009</v>
      </c>
      <c r="E81" s="1">
        <v>27.180000000000007</v>
      </c>
      <c r="F81" s="1">
        <v>33.589999999999975</v>
      </c>
      <c r="G81" s="1">
        <v>31.879999999999995</v>
      </c>
      <c r="H81" s="1">
        <v>29.810000000000002</v>
      </c>
      <c r="I81" s="1">
        <v>31.370000000000005</v>
      </c>
      <c r="J81" s="1">
        <v>35.909999999999968</v>
      </c>
      <c r="K81" s="1">
        <v>21.420000000000016</v>
      </c>
      <c r="P81" s="1">
        <v>25.980000000000018</v>
      </c>
      <c r="Q81" s="1">
        <v>38.289999999999964</v>
      </c>
      <c r="R81" s="1">
        <v>34.509999999999991</v>
      </c>
      <c r="S81" s="1">
        <v>40.350000000000023</v>
      </c>
      <c r="T81" s="1">
        <v>30.349999999999966</v>
      </c>
      <c r="U81" s="1">
        <v>28.509999999999991</v>
      </c>
      <c r="V81" s="1">
        <v>30</v>
      </c>
      <c r="W81" s="1">
        <v>36.44</v>
      </c>
      <c r="X81" s="1">
        <v>29.769999999999982</v>
      </c>
      <c r="Y81" s="1">
        <v>28.470000000000027</v>
      </c>
      <c r="Z81" s="1">
        <v>26.759999999999991</v>
      </c>
      <c r="AA81" s="1">
        <v>28.920000000000016</v>
      </c>
      <c r="AB81" s="1">
        <v>27.699999999999989</v>
      </c>
      <c r="AC81" s="1">
        <v>27.97999999999999</v>
      </c>
      <c r="AD81" s="1">
        <v>27.900000000000006</v>
      </c>
      <c r="AE81" s="1">
        <v>34.20999999999998</v>
      </c>
      <c r="AF81" s="1">
        <v>29.54000000000002</v>
      </c>
      <c r="AG81" s="1">
        <v>29.310000000000002</v>
      </c>
      <c r="AH81" s="1">
        <v>34.339999999999975</v>
      </c>
      <c r="AI81" s="1">
        <v>29.139999999999986</v>
      </c>
      <c r="AJ81" s="1">
        <v>28.400000000000034</v>
      </c>
      <c r="AK81" s="1">
        <v>29.75</v>
      </c>
      <c r="AL81" s="1">
        <v>33.120000000000005</v>
      </c>
      <c r="AM81" s="1">
        <v>7.0299999999999727</v>
      </c>
      <c r="AN81" s="1">
        <v>28.54000000000002</v>
      </c>
      <c r="AO81" s="1">
        <v>28.006666666666661</v>
      </c>
      <c r="AP81" s="1">
        <v>28.006666666666661</v>
      </c>
      <c r="AQ81" s="1">
        <v>28.006666666666661</v>
      </c>
      <c r="AR81" s="1">
        <v>28.580000000000041</v>
      </c>
    </row>
    <row r="82" spans="1:44">
      <c r="A82" s="27">
        <v>12</v>
      </c>
      <c r="C82" s="1">
        <v>28.700000000000045</v>
      </c>
      <c r="D82" s="1">
        <v>29.230000000000018</v>
      </c>
      <c r="E82" s="1">
        <v>32.44</v>
      </c>
      <c r="F82" s="1">
        <v>32.69</v>
      </c>
      <c r="G82" s="1">
        <v>39.819999999999993</v>
      </c>
      <c r="H82" s="1">
        <v>41.46999999999997</v>
      </c>
      <c r="I82" s="1">
        <v>39.825000000000017</v>
      </c>
      <c r="J82" s="1">
        <v>39.825000000000017</v>
      </c>
      <c r="K82" s="1">
        <v>29.579999999999984</v>
      </c>
      <c r="L82" s="1">
        <v>29.400000000000006</v>
      </c>
      <c r="M82" s="1">
        <v>40.909999999999968</v>
      </c>
      <c r="N82" s="1">
        <v>35.330000000000041</v>
      </c>
      <c r="O82" s="1">
        <v>39.330000000000041</v>
      </c>
      <c r="P82" s="1">
        <v>38.67999999999995</v>
      </c>
      <c r="Q82" s="1">
        <v>35.980000000000018</v>
      </c>
      <c r="R82" s="1">
        <v>38.269999999999982</v>
      </c>
      <c r="S82" s="1">
        <v>31.910000000000025</v>
      </c>
      <c r="T82" s="1">
        <v>31.149999999999977</v>
      </c>
      <c r="U82" s="1">
        <v>35.29000000000002</v>
      </c>
      <c r="V82" s="1">
        <v>37.29000000000002</v>
      </c>
      <c r="W82" s="1">
        <v>31.979999999999961</v>
      </c>
      <c r="X82" s="1">
        <v>32.610000000000014</v>
      </c>
      <c r="Y82" s="1">
        <v>31.28</v>
      </c>
      <c r="Z82" s="1">
        <v>35.72</v>
      </c>
      <c r="AA82" s="1">
        <v>41.909999999999968</v>
      </c>
      <c r="AB82" s="1">
        <v>38.210000000000036</v>
      </c>
      <c r="AC82" s="1">
        <v>30.839999999999975</v>
      </c>
      <c r="AD82" s="1">
        <v>35.830000000000041</v>
      </c>
      <c r="AE82" s="1">
        <v>38.169999999999959</v>
      </c>
      <c r="AF82" s="1">
        <v>9.0300000000000296</v>
      </c>
      <c r="AG82" s="1">
        <v>31.149999999999977</v>
      </c>
      <c r="AH82" s="1">
        <v>31.77000000000001</v>
      </c>
      <c r="AI82" s="1">
        <v>35.52000000000001</v>
      </c>
      <c r="AJ82" s="1">
        <v>30.769999999999982</v>
      </c>
      <c r="AK82" s="1">
        <v>31.536666666666672</v>
      </c>
      <c r="AL82" s="1">
        <v>31.536666666666672</v>
      </c>
      <c r="AM82" s="1">
        <v>31.536666666666672</v>
      </c>
      <c r="AN82" s="1">
        <v>31.810000000000002</v>
      </c>
      <c r="AO82" s="1">
        <v>34.67999999999995</v>
      </c>
      <c r="AP82" s="1">
        <v>31.370000000000005</v>
      </c>
      <c r="AQ82" s="1">
        <v>38.430000000000007</v>
      </c>
      <c r="AR82" s="1">
        <v>34.920000000000016</v>
      </c>
    </row>
    <row r="83" spans="1:44">
      <c r="A83" s="27">
        <v>13</v>
      </c>
      <c r="C83" s="1">
        <v>26.449999999999989</v>
      </c>
      <c r="D83" s="1">
        <v>20.21999999999997</v>
      </c>
      <c r="E83" s="1">
        <v>25.330000000000041</v>
      </c>
      <c r="F83" s="1">
        <v>26.629999999999995</v>
      </c>
      <c r="G83" s="1">
        <v>27</v>
      </c>
      <c r="H83" s="1">
        <v>27</v>
      </c>
      <c r="I83" s="1">
        <v>22.310000000000002</v>
      </c>
      <c r="J83" s="1">
        <v>30.919999999999959</v>
      </c>
      <c r="K83" s="1">
        <v>30.490000000000009</v>
      </c>
      <c r="L83" s="1">
        <v>30.490000000000009</v>
      </c>
      <c r="M83" s="1">
        <v>33.569999999999936</v>
      </c>
      <c r="N83" s="1">
        <v>22.629999999999995</v>
      </c>
      <c r="O83" s="1">
        <v>26.6400000000001</v>
      </c>
      <c r="P83" s="1">
        <v>25.319999999999936</v>
      </c>
      <c r="Q83" s="1">
        <v>28.930000000000007</v>
      </c>
      <c r="R83" s="1">
        <v>17.519999999999982</v>
      </c>
      <c r="S83" s="1">
        <v>22.140000000000043</v>
      </c>
      <c r="T83" s="1">
        <v>24.109999999999957</v>
      </c>
      <c r="U83" s="1">
        <v>23.53000000000003</v>
      </c>
      <c r="V83" s="1">
        <v>21.159999999999968</v>
      </c>
      <c r="W83" s="1">
        <v>23.110000000000014</v>
      </c>
      <c r="X83" s="1">
        <v>21.689999999999998</v>
      </c>
      <c r="Y83" s="1">
        <v>20.53000000000003</v>
      </c>
      <c r="Z83" s="1">
        <v>23.120000000000005</v>
      </c>
      <c r="AA83" s="1">
        <v>27.110000000000014</v>
      </c>
      <c r="AB83" s="1">
        <v>23.830000000000041</v>
      </c>
      <c r="AC83" s="1">
        <v>21.120000000000005</v>
      </c>
      <c r="AD83" s="1">
        <v>20.870000000000005</v>
      </c>
      <c r="AE83" s="1">
        <v>26.349999999999966</v>
      </c>
      <c r="AG83" s="1">
        <v>19.550000000000011</v>
      </c>
      <c r="AH83" s="1">
        <v>20.569999999999993</v>
      </c>
      <c r="AI83" s="1">
        <v>24.170000000000016</v>
      </c>
      <c r="AJ83" s="1">
        <v>18.089999999999975</v>
      </c>
      <c r="AK83" s="1">
        <v>23.069999999999993</v>
      </c>
      <c r="AL83" s="1">
        <v>25.120000000000005</v>
      </c>
      <c r="AM83" s="1">
        <v>29.703333333333337</v>
      </c>
      <c r="AN83" s="1">
        <v>29.703333333333337</v>
      </c>
      <c r="AO83" s="1">
        <v>29.703333333333337</v>
      </c>
      <c r="AP83" s="1">
        <v>21.360000000000014</v>
      </c>
      <c r="AQ83" s="1">
        <v>16.639999999999986</v>
      </c>
      <c r="AR83" s="1">
        <v>22.319999999999993</v>
      </c>
    </row>
    <row r="84" spans="1:44">
      <c r="A84" s="27">
        <v>14</v>
      </c>
      <c r="C84" s="1">
        <v>29.329999999999984</v>
      </c>
      <c r="D84" s="1">
        <v>27.29000000000002</v>
      </c>
      <c r="E84" s="1">
        <v>27.409999999999968</v>
      </c>
      <c r="F84" s="1">
        <v>24.129999999999995</v>
      </c>
      <c r="G84" s="1">
        <v>26.189999999999998</v>
      </c>
      <c r="H84" s="1">
        <v>33.050000000000011</v>
      </c>
      <c r="I84" s="1">
        <v>32.399999999999977</v>
      </c>
      <c r="J84" s="1">
        <v>35.210000000000036</v>
      </c>
      <c r="K84" s="1">
        <v>33.199999999999989</v>
      </c>
      <c r="L84" s="1">
        <v>31.819999999999993</v>
      </c>
      <c r="Q84" s="1">
        <v>28.57000000000005</v>
      </c>
      <c r="R84" s="1">
        <v>27.480000000000018</v>
      </c>
      <c r="S84" s="1">
        <v>30.349999999999966</v>
      </c>
      <c r="T84" s="1">
        <v>27.939999999999998</v>
      </c>
      <c r="U84" s="1">
        <v>27.470000000000027</v>
      </c>
      <c r="V84" s="1">
        <v>29.740000000000009</v>
      </c>
      <c r="W84" s="1">
        <v>30.589999999999975</v>
      </c>
      <c r="X84" s="1">
        <v>28.050000000000011</v>
      </c>
      <c r="Y84" s="1">
        <v>24.45999999999998</v>
      </c>
      <c r="Z84" s="1">
        <v>28.870000000000005</v>
      </c>
      <c r="AA84" s="1">
        <v>36.000000000000057</v>
      </c>
      <c r="AB84" s="1">
        <v>29.879999999999995</v>
      </c>
      <c r="AC84" s="1">
        <v>27.21999999999997</v>
      </c>
      <c r="AD84" s="1">
        <v>32.699999999999989</v>
      </c>
      <c r="AE84" s="1">
        <v>33.960000000000036</v>
      </c>
      <c r="AG84" s="1">
        <v>20.829999999999984</v>
      </c>
      <c r="AH84" s="1">
        <v>33.569999999999993</v>
      </c>
      <c r="AI84" s="1">
        <v>32.009999999999991</v>
      </c>
      <c r="AJ84" s="1">
        <v>29.53000000000003</v>
      </c>
      <c r="AK84" s="1">
        <v>32.909999999999997</v>
      </c>
      <c r="AL84" s="1">
        <v>35.149999999999977</v>
      </c>
      <c r="AM84" s="1">
        <v>32.009999999999991</v>
      </c>
      <c r="AN84" s="1">
        <v>40.930000000000007</v>
      </c>
      <c r="AO84" s="1">
        <v>27.893333333333334</v>
      </c>
      <c r="AP84" s="1">
        <v>27.893333333333334</v>
      </c>
      <c r="AQ84" s="1">
        <v>27.893333333333334</v>
      </c>
      <c r="AR84" s="1">
        <v>29.129999999999995</v>
      </c>
    </row>
    <row r="85" spans="1:44">
      <c r="A85" s="27">
        <v>15</v>
      </c>
      <c r="C85" s="1">
        <v>31.000000000000057</v>
      </c>
      <c r="D85" s="1">
        <v>22.729999999999961</v>
      </c>
      <c r="E85" s="1">
        <v>28.29000000000002</v>
      </c>
      <c r="F85" s="1">
        <v>29.699999999999989</v>
      </c>
      <c r="G85" s="1">
        <v>27.730000000000018</v>
      </c>
      <c r="H85" s="1">
        <v>29.519999999999982</v>
      </c>
      <c r="I85" s="1">
        <v>28.069999999999993</v>
      </c>
      <c r="J85" s="1">
        <v>33.020000000000039</v>
      </c>
      <c r="K85" s="1">
        <v>28.310000000000002</v>
      </c>
      <c r="L85" s="1">
        <v>24.529999999999973</v>
      </c>
      <c r="Q85" s="1">
        <v>26.620000000000005</v>
      </c>
      <c r="R85" s="1">
        <v>28.060000000000002</v>
      </c>
      <c r="S85" s="1">
        <v>27.650000000000034</v>
      </c>
      <c r="T85" s="1">
        <v>29.189999999999998</v>
      </c>
      <c r="U85" s="1">
        <v>27.629999999999995</v>
      </c>
      <c r="V85" s="1">
        <v>30.019999999999982</v>
      </c>
      <c r="W85" s="1">
        <v>27.230000000000018</v>
      </c>
      <c r="X85" s="1">
        <v>27.5</v>
      </c>
      <c r="Y85" s="1">
        <v>26.839999999999975</v>
      </c>
      <c r="Z85" s="1">
        <v>27.360000000000014</v>
      </c>
      <c r="AA85" s="1">
        <v>33.259999999999991</v>
      </c>
      <c r="AB85" s="1">
        <v>32.019999999999982</v>
      </c>
      <c r="AC85" s="1">
        <v>28.710000000000036</v>
      </c>
      <c r="AD85" s="1">
        <v>29.069999999999993</v>
      </c>
      <c r="AE85" s="1">
        <v>28.560000000000002</v>
      </c>
      <c r="AG85" s="1">
        <v>21.410000000000025</v>
      </c>
      <c r="AH85" s="1">
        <v>28.069999999999965</v>
      </c>
      <c r="AI85" s="1">
        <v>26.740000000000009</v>
      </c>
      <c r="AJ85" s="1">
        <v>25.060000000000002</v>
      </c>
      <c r="AK85" s="1">
        <v>28.180000000000007</v>
      </c>
      <c r="AL85" s="1">
        <v>29.899999999999977</v>
      </c>
      <c r="AM85" s="1">
        <v>34.379999999999995</v>
      </c>
      <c r="AN85" s="1">
        <v>30.930000000000007</v>
      </c>
      <c r="AO85" s="1">
        <v>30.589999999999993</v>
      </c>
      <c r="AP85" s="1">
        <v>30.589999999999993</v>
      </c>
      <c r="AQ85" s="1">
        <v>30.589999999999993</v>
      </c>
      <c r="AR85" s="1">
        <v>22.490000000000009</v>
      </c>
    </row>
    <row r="86" spans="1:44">
      <c r="A86" s="3">
        <v>16</v>
      </c>
      <c r="C86" s="1">
        <v>20.079999999999998</v>
      </c>
      <c r="D86" s="1">
        <v>18.29</v>
      </c>
      <c r="E86" s="1">
        <v>20.93</v>
      </c>
      <c r="F86" s="1">
        <v>20.23</v>
      </c>
      <c r="G86" s="1">
        <v>20.89</v>
      </c>
      <c r="H86" s="1">
        <v>20.93</v>
      </c>
      <c r="I86" s="1">
        <v>20.149999999999999</v>
      </c>
      <c r="J86" s="1">
        <v>20.74</v>
      </c>
      <c r="K86" s="1">
        <v>20.25</v>
      </c>
      <c r="L86" s="1">
        <v>20.37</v>
      </c>
      <c r="M86" s="1">
        <v>20.329999999999998</v>
      </c>
      <c r="N86" s="1">
        <v>20.61</v>
      </c>
      <c r="O86" s="1">
        <v>20.22</v>
      </c>
      <c r="P86" s="1">
        <v>20.720000000000013</v>
      </c>
      <c r="Q86" s="1">
        <v>20.370000000000044</v>
      </c>
      <c r="R86" s="1">
        <v>20.890000000000029</v>
      </c>
      <c r="S86" s="1">
        <v>20.780000000000005</v>
      </c>
      <c r="T86" s="1">
        <v>20.199999999999985</v>
      </c>
      <c r="U86" s="1">
        <v>20.660000000000036</v>
      </c>
      <c r="V86" s="1">
        <v>20.689999999999998</v>
      </c>
      <c r="W86" s="1">
        <v>20.679999999999975</v>
      </c>
      <c r="X86" s="1">
        <v>20.850000000000019</v>
      </c>
      <c r="Y86" s="1">
        <v>20.420000000000019</v>
      </c>
      <c r="Z86" s="1">
        <v>21.439999999999955</v>
      </c>
      <c r="AA86" s="1">
        <v>20.239999999999988</v>
      </c>
      <c r="AB86" s="1">
        <v>20.96</v>
      </c>
      <c r="AC86" s="1">
        <v>21.369999999999969</v>
      </c>
      <c r="AD86" s="1">
        <v>20.870000000000005</v>
      </c>
      <c r="AE86" s="1">
        <v>20.87</v>
      </c>
      <c r="AF86" s="1">
        <v>20.330000000000013</v>
      </c>
      <c r="AG86" s="1">
        <v>20.640000000000025</v>
      </c>
      <c r="AH86" s="1">
        <v>20.420000000000002</v>
      </c>
      <c r="AI86" s="1">
        <v>20.970000000000049</v>
      </c>
      <c r="AJ86" s="1">
        <v>20.760000000000037</v>
      </c>
      <c r="AK86" s="1">
        <v>20.470000000000013</v>
      </c>
      <c r="AL86" s="1">
        <v>20.390000000000011</v>
      </c>
      <c r="AM86" s="1">
        <v>20.259999999999948</v>
      </c>
      <c r="AN86" s="1">
        <v>20.970000000000027</v>
      </c>
      <c r="AO86" s="1">
        <v>20.589999999999975</v>
      </c>
      <c r="AP86" s="1">
        <v>20.899999999999988</v>
      </c>
      <c r="AQ86" s="1">
        <v>21.100000000000012</v>
      </c>
      <c r="AR86" s="1">
        <v>20.809999999999974</v>
      </c>
    </row>
    <row r="87" spans="1:44">
      <c r="A87" s="3">
        <v>17</v>
      </c>
      <c r="C87" s="1">
        <v>20.03</v>
      </c>
      <c r="D87" s="1">
        <v>17.93</v>
      </c>
      <c r="E87" s="1">
        <v>20.38</v>
      </c>
      <c r="F87" s="1">
        <v>20.13</v>
      </c>
      <c r="G87" s="1">
        <v>20.73</v>
      </c>
      <c r="H87" s="1">
        <v>20.18</v>
      </c>
      <c r="I87" s="1">
        <v>20.37</v>
      </c>
      <c r="J87" s="1">
        <v>20.64</v>
      </c>
      <c r="K87" s="1">
        <v>20.68</v>
      </c>
      <c r="L87" s="1">
        <v>20.64</v>
      </c>
      <c r="M87" s="1">
        <v>20.74</v>
      </c>
      <c r="N87" s="1">
        <v>20.64</v>
      </c>
      <c r="O87" s="1">
        <v>20.7</v>
      </c>
      <c r="P87" s="1">
        <v>19.490000000000034</v>
      </c>
      <c r="Q87" s="1">
        <v>19.809999999999967</v>
      </c>
      <c r="R87" s="1">
        <v>19.979999999999976</v>
      </c>
      <c r="S87" s="1">
        <v>20.449999999999967</v>
      </c>
      <c r="T87" s="1">
        <v>20.270000000000003</v>
      </c>
      <c r="U87" s="1">
        <v>20.38</v>
      </c>
      <c r="V87" s="1">
        <v>20.990000000000013</v>
      </c>
      <c r="W87" s="1">
        <v>20.490000000000006</v>
      </c>
      <c r="X87" s="1">
        <v>20.59</v>
      </c>
      <c r="Y87" s="1">
        <v>20.86</v>
      </c>
      <c r="Z87" s="1">
        <v>20.640000000000033</v>
      </c>
      <c r="AA87" s="1">
        <v>20.440000000000005</v>
      </c>
      <c r="AB87" s="1">
        <v>20.750000000000011</v>
      </c>
      <c r="AC87" s="1">
        <v>20.800000000000022</v>
      </c>
      <c r="AD87" s="1">
        <v>21.059999999999988</v>
      </c>
      <c r="AE87" s="1">
        <v>21.299999999999972</v>
      </c>
      <c r="AF87" s="1">
        <v>20.310000000000041</v>
      </c>
      <c r="AG87" s="1">
        <v>20.789999999999985</v>
      </c>
      <c r="AH87" s="1">
        <v>20.949999999999985</v>
      </c>
      <c r="AI87" s="1">
        <v>20.420000000000005</v>
      </c>
      <c r="AJ87" s="1">
        <v>20.369999999999997</v>
      </c>
      <c r="AK87" s="1">
        <v>20.219999999999985</v>
      </c>
      <c r="AL87" s="1">
        <v>20.349999999999984</v>
      </c>
      <c r="AM87" s="1">
        <v>20.170000000000005</v>
      </c>
      <c r="AN87" s="1">
        <v>20.900000000000055</v>
      </c>
      <c r="AO87" s="1">
        <v>21.069999999999958</v>
      </c>
      <c r="AP87" s="1">
        <v>20.740000000000045</v>
      </c>
      <c r="AQ87" s="1">
        <v>20.959999999999976</v>
      </c>
      <c r="AR87" s="1">
        <v>20.93</v>
      </c>
    </row>
    <row r="88" spans="1:44">
      <c r="A88" s="3">
        <v>18</v>
      </c>
      <c r="C88" s="1">
        <v>20.440000000000001</v>
      </c>
      <c r="D88" s="1">
        <v>18.89</v>
      </c>
      <c r="E88" s="1">
        <v>20.55</v>
      </c>
      <c r="F88" s="1">
        <v>20.010000000000002</v>
      </c>
      <c r="G88" s="1">
        <v>20.12</v>
      </c>
      <c r="H88" s="1">
        <v>20.99</v>
      </c>
      <c r="I88" s="1">
        <v>20.07</v>
      </c>
      <c r="J88" s="1">
        <v>20.95</v>
      </c>
      <c r="K88" s="1">
        <v>20.66</v>
      </c>
      <c r="L88" s="1">
        <v>20.2</v>
      </c>
      <c r="M88" s="1">
        <v>20.190000000000001</v>
      </c>
      <c r="N88" s="1">
        <v>20.46</v>
      </c>
      <c r="O88" s="1">
        <v>20.52</v>
      </c>
      <c r="P88" s="1">
        <v>20.600000000000019</v>
      </c>
      <c r="Q88" s="1">
        <v>20.089999999999996</v>
      </c>
      <c r="R88" s="1">
        <v>20.900000000000031</v>
      </c>
      <c r="S88" s="1">
        <v>19.7</v>
      </c>
      <c r="T88" s="1">
        <v>20.960000000000004</v>
      </c>
      <c r="U88" s="1">
        <v>20.420000000000012</v>
      </c>
      <c r="V88" s="1">
        <v>20.890000000000022</v>
      </c>
      <c r="W88" s="1">
        <v>20.500000000000028</v>
      </c>
      <c r="X88" s="1">
        <v>20.939999999999984</v>
      </c>
      <c r="Y88" s="1">
        <v>20.299999999999983</v>
      </c>
      <c r="Z88" s="1">
        <v>20.110000000000024</v>
      </c>
      <c r="AA88" s="1">
        <v>20.819999999999975</v>
      </c>
      <c r="AB88" s="1">
        <v>21.050000000000008</v>
      </c>
      <c r="AC88" s="1">
        <v>20.81999999999999</v>
      </c>
      <c r="AD88" s="1">
        <v>21.010000000000012</v>
      </c>
      <c r="AE88" s="1">
        <v>21.090000000000046</v>
      </c>
      <c r="AF88" s="1">
        <v>20.590000000000025</v>
      </c>
      <c r="AG88" s="1">
        <v>20.969999999999981</v>
      </c>
      <c r="AH88" s="1">
        <v>20.55</v>
      </c>
      <c r="AI88" s="1">
        <v>21.069999999999986</v>
      </c>
      <c r="AJ88" s="1">
        <v>20.900000000000023</v>
      </c>
      <c r="AK88" s="1">
        <v>20.440000000000023</v>
      </c>
      <c r="AL88" s="1">
        <v>20.479999999999976</v>
      </c>
      <c r="AM88" s="1">
        <v>20.47</v>
      </c>
      <c r="AN88" s="1">
        <v>20.260000000000026</v>
      </c>
      <c r="AO88" s="1">
        <v>19.890000000000022</v>
      </c>
      <c r="AP88" s="1">
        <v>20.910000000000004</v>
      </c>
      <c r="AQ88" s="1">
        <v>20.879999999999988</v>
      </c>
      <c r="AR88" s="1">
        <v>21.099999999999977</v>
      </c>
    </row>
    <row r="89" spans="1:44">
      <c r="A89" s="3">
        <v>19</v>
      </c>
      <c r="C89" s="1">
        <v>20.25</v>
      </c>
      <c r="D89" s="1">
        <v>20.36</v>
      </c>
      <c r="E89" s="1">
        <v>19.190000000000001</v>
      </c>
      <c r="F89" s="1">
        <v>20.9</v>
      </c>
      <c r="G89" s="1">
        <v>20.48</v>
      </c>
      <c r="H89" s="1">
        <v>20.79</v>
      </c>
      <c r="I89" s="1">
        <v>20.72</v>
      </c>
      <c r="J89" s="1">
        <v>20.55</v>
      </c>
      <c r="K89" s="1">
        <v>20.85</v>
      </c>
      <c r="L89" s="1">
        <v>20.29</v>
      </c>
      <c r="M89" s="1">
        <v>20.5</v>
      </c>
      <c r="N89" s="1">
        <v>20.39</v>
      </c>
      <c r="O89" s="1">
        <v>20.64</v>
      </c>
      <c r="P89" s="1">
        <v>20.810000000000027</v>
      </c>
      <c r="Q89" s="1">
        <v>19.769999999999996</v>
      </c>
      <c r="R89" s="1">
        <v>21.060000000000031</v>
      </c>
      <c r="S89" s="1">
        <v>20.670000000000037</v>
      </c>
      <c r="T89" s="1">
        <v>20.009999999999991</v>
      </c>
      <c r="U89" s="1">
        <v>20.58000000000002</v>
      </c>
      <c r="V89" s="1">
        <v>20.609999999999996</v>
      </c>
      <c r="W89" s="1">
        <v>20.500000000000032</v>
      </c>
      <c r="X89" s="1">
        <v>20.550000000000015</v>
      </c>
      <c r="Y89" s="1">
        <v>20.590000000000018</v>
      </c>
      <c r="Z89" s="1">
        <v>20.550000000000008</v>
      </c>
      <c r="AB89" s="1">
        <v>20.700000000000003</v>
      </c>
      <c r="AC89" s="1">
        <v>20.750000000000014</v>
      </c>
      <c r="AD89" s="1">
        <v>20.540000000000017</v>
      </c>
      <c r="AE89" s="1">
        <v>20.749999999999964</v>
      </c>
      <c r="AF89" s="1">
        <v>21.000000000000004</v>
      </c>
      <c r="AG89" s="1">
        <v>21.040000000000013</v>
      </c>
      <c r="AH89" s="1">
        <v>20.730000000000029</v>
      </c>
      <c r="AI89" s="1">
        <v>20.390000000000033</v>
      </c>
      <c r="AJ89" s="1">
        <v>21.000000000000004</v>
      </c>
      <c r="AK89" s="1">
        <v>20.429999999999986</v>
      </c>
      <c r="AL89" s="1">
        <v>21.250000000000011</v>
      </c>
      <c r="AM89" s="1">
        <v>20.49</v>
      </c>
      <c r="AN89" s="1">
        <v>20.709999999999969</v>
      </c>
      <c r="AO89" s="1">
        <v>20.29000000000001</v>
      </c>
      <c r="AP89" s="1">
        <v>20.88000000000001</v>
      </c>
      <c r="AQ89" s="1">
        <v>20.180000000000028</v>
      </c>
      <c r="AR89" s="1">
        <v>20.750000000000007</v>
      </c>
    </row>
    <row r="90" spans="1:44">
      <c r="A90" s="3">
        <v>20</v>
      </c>
      <c r="C90" s="1">
        <v>20.27</v>
      </c>
      <c r="D90" s="1">
        <v>15.060000000000002</v>
      </c>
      <c r="E90" s="1">
        <v>18.399999999999999</v>
      </c>
      <c r="F90" s="1">
        <v>20.21</v>
      </c>
      <c r="G90" s="1">
        <v>20.12</v>
      </c>
      <c r="H90" s="1">
        <v>20.100000000000001</v>
      </c>
      <c r="I90" s="1">
        <v>20.21</v>
      </c>
      <c r="J90" s="1">
        <v>20.47</v>
      </c>
      <c r="K90" s="1">
        <v>20.54</v>
      </c>
      <c r="L90" s="1">
        <v>20.89</v>
      </c>
      <c r="M90" s="1">
        <v>20.66</v>
      </c>
      <c r="N90" s="1">
        <v>20.260000000000002</v>
      </c>
      <c r="O90" s="1">
        <v>20.7</v>
      </c>
      <c r="P90" s="1">
        <v>19.750000000000004</v>
      </c>
      <c r="Q90" s="1">
        <v>20.180000000000035</v>
      </c>
      <c r="R90" s="1">
        <v>20.88</v>
      </c>
      <c r="S90" s="1">
        <v>20.470000000000013</v>
      </c>
      <c r="T90" s="1">
        <v>20.900000000000002</v>
      </c>
      <c r="U90" s="1">
        <v>17.83000000000002</v>
      </c>
      <c r="V90" s="1">
        <v>20.800000000000004</v>
      </c>
      <c r="W90" s="1">
        <v>21.229999999999997</v>
      </c>
      <c r="X90" s="1">
        <v>20.590000000000035</v>
      </c>
      <c r="Y90" s="1">
        <v>20.770000000000035</v>
      </c>
      <c r="Z90" s="1">
        <v>20.580000000000027</v>
      </c>
      <c r="AA90" s="1">
        <v>20.469999999999974</v>
      </c>
      <c r="AB90" s="1">
        <v>20.480000000000008</v>
      </c>
      <c r="AC90" s="1">
        <v>20.139999999999997</v>
      </c>
      <c r="AD90" s="1">
        <v>20.650000000000002</v>
      </c>
      <c r="AE90" s="1">
        <v>20.780000000000019</v>
      </c>
      <c r="AF90" s="1">
        <v>20.57999999999997</v>
      </c>
      <c r="AG90" s="1">
        <v>21.059999999999992</v>
      </c>
      <c r="AH90" s="1">
        <v>21.220000000000027</v>
      </c>
      <c r="AI90" s="1">
        <v>20.589999999999982</v>
      </c>
      <c r="AJ90" s="1">
        <v>21.4</v>
      </c>
      <c r="AL90" s="1">
        <v>19.900000000000006</v>
      </c>
      <c r="AM90" s="1">
        <v>20.279999999999973</v>
      </c>
      <c r="AN90" s="1">
        <v>20.339999999999961</v>
      </c>
      <c r="AO90" s="1">
        <v>20.279999999999983</v>
      </c>
      <c r="AP90" s="1">
        <v>20.840000000000003</v>
      </c>
      <c r="AQ90" s="1">
        <v>20.28</v>
      </c>
      <c r="AR90" s="1">
        <v>20.930000000000017</v>
      </c>
    </row>
    <row r="91" spans="1:44">
      <c r="A91" s="3">
        <v>21</v>
      </c>
      <c r="C91" s="1">
        <v>19.809999999999999</v>
      </c>
      <c r="D91" s="1">
        <v>20.63</v>
      </c>
      <c r="E91" s="1">
        <v>20.6</v>
      </c>
      <c r="F91" s="1">
        <v>20.51</v>
      </c>
      <c r="G91" s="1">
        <v>20.96</v>
      </c>
      <c r="H91" s="1">
        <v>20.12</v>
      </c>
      <c r="I91" s="1">
        <v>20.350000000000001</v>
      </c>
      <c r="J91" s="1">
        <v>20.48</v>
      </c>
      <c r="K91" s="1">
        <v>20.04</v>
      </c>
      <c r="L91" s="1">
        <v>20</v>
      </c>
      <c r="M91" s="1">
        <v>20.87</v>
      </c>
      <c r="N91" s="1">
        <v>20.47</v>
      </c>
      <c r="O91" s="1">
        <v>20.11</v>
      </c>
      <c r="P91" s="1">
        <v>20.659999999999989</v>
      </c>
      <c r="Q91" s="1">
        <v>20.689999999999944</v>
      </c>
      <c r="R91" s="1">
        <v>20.450000000000006</v>
      </c>
      <c r="S91" s="1">
        <v>20.629999999999971</v>
      </c>
      <c r="T91" s="1">
        <v>20.039999999999953</v>
      </c>
      <c r="U91" s="1">
        <v>20.920000000000027</v>
      </c>
      <c r="V91" s="1">
        <v>20.859999999999985</v>
      </c>
      <c r="W91" s="1">
        <v>21.550000000000033</v>
      </c>
      <c r="X91" s="1">
        <v>20.619999999999994</v>
      </c>
      <c r="Y91" s="1">
        <v>20.679999999999996</v>
      </c>
      <c r="Z91" s="1">
        <v>20.810000000000024</v>
      </c>
      <c r="AA91" s="1">
        <v>21.239999999999995</v>
      </c>
      <c r="AB91" s="1">
        <v>20.850000000000044</v>
      </c>
      <c r="AC91" s="1">
        <v>20.650000000000013</v>
      </c>
      <c r="AD91" s="1">
        <v>20.979999999999997</v>
      </c>
      <c r="AE91" s="1">
        <v>20.550000000000022</v>
      </c>
      <c r="AF91" s="1">
        <v>20.680000000000028</v>
      </c>
      <c r="AG91" s="1">
        <v>20.930000000000017</v>
      </c>
      <c r="AH91" s="1">
        <v>20.480000000000018</v>
      </c>
      <c r="AI91" s="1">
        <v>21.31999999999999</v>
      </c>
      <c r="AJ91" s="1">
        <v>21.210000000000015</v>
      </c>
      <c r="AL91" s="1">
        <v>20.24999999999995</v>
      </c>
      <c r="AM91" s="1">
        <v>20.95000000000001</v>
      </c>
      <c r="AN91" s="1">
        <v>20.210000000000036</v>
      </c>
      <c r="AO91" s="1">
        <v>20.719999999999981</v>
      </c>
      <c r="AP91" s="1">
        <v>20.500000000000004</v>
      </c>
      <c r="AQ91" s="1">
        <v>20.490000000000009</v>
      </c>
      <c r="AR91" s="1">
        <v>20.979999999999972</v>
      </c>
    </row>
    <row r="92" spans="1:44">
      <c r="A92" s="3">
        <v>22</v>
      </c>
      <c r="C92" s="1">
        <v>20.69</v>
      </c>
      <c r="D92" s="1">
        <v>14.29</v>
      </c>
      <c r="E92" s="1">
        <v>20.87</v>
      </c>
      <c r="F92" s="1">
        <v>20.45</v>
      </c>
      <c r="G92" s="1">
        <v>20.04</v>
      </c>
      <c r="H92" s="1">
        <v>20.43</v>
      </c>
      <c r="I92" s="1">
        <v>20.94</v>
      </c>
      <c r="J92" s="1">
        <v>20.170000000000002</v>
      </c>
      <c r="K92" s="1">
        <v>20.39</v>
      </c>
      <c r="L92" s="1">
        <v>20.64</v>
      </c>
      <c r="M92" s="1">
        <v>20.420000000000002</v>
      </c>
      <c r="N92" s="1">
        <v>20.11</v>
      </c>
      <c r="O92" s="1">
        <v>20.39</v>
      </c>
      <c r="P92" s="1">
        <v>20.519999999999992</v>
      </c>
      <c r="Q92" s="1">
        <v>20.74000000000002</v>
      </c>
      <c r="R92" s="1">
        <v>21.189999999999969</v>
      </c>
      <c r="S92" s="1">
        <v>20.739999999999984</v>
      </c>
      <c r="T92" s="1">
        <v>20.940000000000037</v>
      </c>
      <c r="U92" s="1">
        <v>20.989999999999984</v>
      </c>
      <c r="V92" s="1">
        <v>21.05999999999997</v>
      </c>
      <c r="W92" s="1">
        <v>21.660000000000018</v>
      </c>
      <c r="X92" s="1">
        <v>20.85999999999995</v>
      </c>
      <c r="Y92" s="1">
        <v>21.149999999999949</v>
      </c>
      <c r="Z92" s="1">
        <v>20.560000000000002</v>
      </c>
      <c r="AA92" s="1">
        <v>20.400000000000052</v>
      </c>
      <c r="AB92" s="1">
        <v>20.180000000000042</v>
      </c>
      <c r="AC92" s="1">
        <v>20.490000000000009</v>
      </c>
      <c r="AD92" s="1">
        <v>20.719999999999978</v>
      </c>
      <c r="AE92" s="1">
        <v>20.34000000000005</v>
      </c>
      <c r="AF92" s="1">
        <v>20.380000000000052</v>
      </c>
      <c r="AG92" s="1">
        <v>20.819999999999972</v>
      </c>
      <c r="AH92" s="1">
        <v>21.229999999999958</v>
      </c>
      <c r="AI92" s="1">
        <v>21.550000000000033</v>
      </c>
      <c r="AJ92" s="1">
        <v>20.929999999999996</v>
      </c>
      <c r="AK92" s="1">
        <v>21.550000000000043</v>
      </c>
      <c r="AL92" s="1">
        <v>20.910000000000014</v>
      </c>
      <c r="AM92" s="1">
        <v>20.870000000000005</v>
      </c>
      <c r="AN92" s="1">
        <v>20.93</v>
      </c>
      <c r="AO92" s="1">
        <v>20.489999999999963</v>
      </c>
      <c r="AP92" s="1">
        <v>21.110000000000035</v>
      </c>
      <c r="AQ92" s="1">
        <v>20.359999999999978</v>
      </c>
      <c r="AR92" s="1">
        <v>20.500000000000032</v>
      </c>
    </row>
    <row r="93" spans="1:44">
      <c r="A93" s="3">
        <v>23</v>
      </c>
      <c r="C93" s="1">
        <v>20.05</v>
      </c>
      <c r="D93" s="1">
        <v>20.38</v>
      </c>
      <c r="E93" s="1">
        <v>20.399999999999999</v>
      </c>
      <c r="F93" s="1">
        <v>20.29</v>
      </c>
      <c r="G93" s="1">
        <v>20.92</v>
      </c>
      <c r="H93" s="1">
        <v>20</v>
      </c>
      <c r="I93" s="1">
        <v>20.68</v>
      </c>
      <c r="J93" s="1">
        <v>20.04</v>
      </c>
      <c r="K93" s="1">
        <v>20.11</v>
      </c>
      <c r="L93" s="1">
        <v>20.85</v>
      </c>
      <c r="M93" s="1">
        <v>20.149999999999999</v>
      </c>
      <c r="N93" s="1">
        <v>20.85</v>
      </c>
      <c r="O93" s="1">
        <v>20.059999999999999</v>
      </c>
      <c r="P93" s="1">
        <v>20.439999999999991</v>
      </c>
      <c r="Q93" s="1">
        <v>20.799999999999997</v>
      </c>
      <c r="R93" s="1">
        <v>20.590000000000003</v>
      </c>
      <c r="S93" s="1">
        <v>21.219999999999992</v>
      </c>
      <c r="T93" s="1">
        <v>27.180000000000003</v>
      </c>
      <c r="U93" s="1">
        <v>20.599999999999984</v>
      </c>
      <c r="V93" s="1">
        <v>20.920000000000048</v>
      </c>
      <c r="W93" s="1">
        <v>21.05</v>
      </c>
      <c r="X93" s="1">
        <v>20.310000000000052</v>
      </c>
      <c r="Y93" s="1">
        <v>20.310000000000052</v>
      </c>
      <c r="Z93" s="1">
        <v>20.14</v>
      </c>
      <c r="AA93" s="1">
        <v>20.609999999999953</v>
      </c>
      <c r="AB93" s="1">
        <v>20.409999999999965</v>
      </c>
      <c r="AC93" s="1">
        <v>21.200000000000042</v>
      </c>
      <c r="AD93" s="1">
        <v>20.970000000000024</v>
      </c>
      <c r="AE93" s="1">
        <v>20.74000000000003</v>
      </c>
      <c r="AF93" s="1">
        <v>21.000000000000028</v>
      </c>
      <c r="AG93" s="1">
        <v>20.479999999999986</v>
      </c>
      <c r="AH93" s="1">
        <v>20.739999999999984</v>
      </c>
      <c r="AI93" s="1">
        <v>21.499999999999979</v>
      </c>
      <c r="AJ93" s="1">
        <v>20.569999999999993</v>
      </c>
      <c r="AK93" s="1">
        <v>21.370000000000008</v>
      </c>
      <c r="AL93" s="1">
        <v>21.000000000000032</v>
      </c>
      <c r="AM93" s="1">
        <v>20.710000000000012</v>
      </c>
      <c r="AN93" s="1">
        <v>20.139999999999997</v>
      </c>
      <c r="AO93" s="1">
        <v>21.249999999999968</v>
      </c>
      <c r="AP93" s="1">
        <v>20.170000000000005</v>
      </c>
      <c r="AQ93" s="1">
        <v>21.529999999999994</v>
      </c>
      <c r="AR93" s="1">
        <v>20.439999999999994</v>
      </c>
    </row>
    <row r="94" spans="1:44">
      <c r="A94" s="3">
        <v>24</v>
      </c>
      <c r="C94" s="1">
        <v>20.440000000000001</v>
      </c>
      <c r="D94" s="1">
        <v>20.55</v>
      </c>
      <c r="E94" s="1">
        <v>20.55</v>
      </c>
      <c r="F94" s="1">
        <v>20.7</v>
      </c>
      <c r="G94" s="1">
        <v>20.38</v>
      </c>
      <c r="H94" s="1">
        <v>20.399999999999999</v>
      </c>
      <c r="I94" s="1">
        <v>20.149999999999999</v>
      </c>
      <c r="J94" s="1">
        <v>20.3</v>
      </c>
      <c r="K94" s="1">
        <v>20.28</v>
      </c>
      <c r="L94" s="1">
        <v>20.53</v>
      </c>
      <c r="M94" s="1">
        <v>20.13</v>
      </c>
      <c r="N94" s="1">
        <v>20.6</v>
      </c>
      <c r="O94" s="1">
        <v>20.81</v>
      </c>
      <c r="P94" s="1">
        <v>20.570000000000014</v>
      </c>
      <c r="Q94" s="1">
        <v>21.190000000000008</v>
      </c>
      <c r="R94" s="1">
        <v>20.650000000000045</v>
      </c>
      <c r="S94" s="1">
        <v>20.980000000000032</v>
      </c>
      <c r="T94" s="1">
        <v>21.149999999999977</v>
      </c>
      <c r="U94" s="1">
        <v>20.859999999999978</v>
      </c>
      <c r="V94" s="1">
        <v>20.649999999999991</v>
      </c>
      <c r="W94" s="1">
        <v>20.850000000000023</v>
      </c>
      <c r="X94" s="1">
        <v>20.330000000000027</v>
      </c>
      <c r="Y94" s="1">
        <v>21.030000000000026</v>
      </c>
      <c r="Z94" s="1">
        <v>20.74000000000003</v>
      </c>
      <c r="AA94" s="1">
        <v>20.750000000000043</v>
      </c>
      <c r="AB94" s="1">
        <v>20.680000000000035</v>
      </c>
      <c r="AC94" s="1">
        <v>20.579999999999981</v>
      </c>
      <c r="AD94" s="1">
        <v>20.379999999999974</v>
      </c>
      <c r="AE94" s="1">
        <v>20.560000000000034</v>
      </c>
      <c r="AF94" s="1">
        <v>20.479999999999997</v>
      </c>
      <c r="AG94" s="1">
        <v>20.129999999999992</v>
      </c>
      <c r="AH94" s="1">
        <v>21.420000000000044</v>
      </c>
      <c r="AI94" s="1">
        <v>21.310000000000016</v>
      </c>
      <c r="AJ94" s="1">
        <v>21.080000000000009</v>
      </c>
      <c r="AK94" s="1">
        <v>20.470000000000006</v>
      </c>
      <c r="AL94" s="1">
        <v>21.290000000000006</v>
      </c>
      <c r="AM94" s="1">
        <v>20.350000000000026</v>
      </c>
      <c r="AN94" s="1">
        <v>20.530000000000008</v>
      </c>
      <c r="AO94" s="1">
        <v>21.020000000000014</v>
      </c>
      <c r="AP94" s="1">
        <v>20.619999999999987</v>
      </c>
      <c r="AQ94" s="1">
        <v>20.310000000000006</v>
      </c>
      <c r="AR94" s="1">
        <v>20.52</v>
      </c>
    </row>
    <row r="95" spans="1:44">
      <c r="A95" s="3">
        <v>25</v>
      </c>
      <c r="C95" s="1">
        <v>20.61</v>
      </c>
      <c r="D95" s="1">
        <v>20.309999999999999</v>
      </c>
      <c r="E95" s="1">
        <v>20.420000000000002</v>
      </c>
      <c r="F95" s="1">
        <v>20.16</v>
      </c>
      <c r="G95" s="1">
        <v>20.28</v>
      </c>
      <c r="H95" s="1">
        <v>20.83</v>
      </c>
      <c r="I95" s="1">
        <v>20.260000000000002</v>
      </c>
      <c r="J95" s="1">
        <v>20.9</v>
      </c>
      <c r="K95" s="1">
        <v>20.03</v>
      </c>
      <c r="L95" s="1">
        <v>20.11</v>
      </c>
      <c r="M95" s="1">
        <v>20.07</v>
      </c>
      <c r="N95" s="1">
        <v>20.51</v>
      </c>
      <c r="O95" s="1">
        <v>20.07</v>
      </c>
      <c r="P95" s="1">
        <v>20.169999999999977</v>
      </c>
      <c r="Q95" s="1">
        <v>20.48</v>
      </c>
      <c r="R95" s="1">
        <v>20.58000000000002</v>
      </c>
      <c r="S95" s="1">
        <v>20.689999999999973</v>
      </c>
      <c r="T95" s="1">
        <v>21.14999999999997</v>
      </c>
      <c r="U95" s="1">
        <v>21.290000000000035</v>
      </c>
      <c r="V95" s="1">
        <v>20.859999999999992</v>
      </c>
      <c r="W95" s="1">
        <v>20.659999999999982</v>
      </c>
      <c r="X95" s="1">
        <v>20.830000000000016</v>
      </c>
      <c r="Y95" s="1">
        <v>20.450000000000017</v>
      </c>
      <c r="Z95" s="1">
        <v>21.049999999999958</v>
      </c>
      <c r="AA95" s="1">
        <v>20.820000000000036</v>
      </c>
      <c r="AB95" s="1">
        <v>20.460000000000043</v>
      </c>
      <c r="AC95" s="1">
        <v>20.500000000000014</v>
      </c>
      <c r="AD95" s="1">
        <v>20.390000000000004</v>
      </c>
      <c r="AE95" s="1">
        <v>20.280000000000026</v>
      </c>
      <c r="AF95" s="1">
        <v>20.780000000000044</v>
      </c>
      <c r="AG95" s="1">
        <v>21.499999999999993</v>
      </c>
      <c r="AH95" s="1">
        <v>20.649999999999963</v>
      </c>
      <c r="AI95" s="1">
        <v>20.819999999999958</v>
      </c>
      <c r="AJ95" s="1">
        <v>20.63000000000001</v>
      </c>
      <c r="AK95" s="1">
        <v>20.830000000000009</v>
      </c>
      <c r="AL95" s="1">
        <v>20.89</v>
      </c>
      <c r="AM95" s="1">
        <v>20.70999999999999</v>
      </c>
      <c r="AN95" s="1">
        <v>20.269999999999971</v>
      </c>
      <c r="AO95" s="1">
        <v>20.510000000000034</v>
      </c>
      <c r="AP95" s="1">
        <v>21.070000000000004</v>
      </c>
      <c r="AQ95" s="1">
        <v>20.959999999999994</v>
      </c>
      <c r="AR95" s="1">
        <v>20.719999999999974</v>
      </c>
    </row>
    <row r="96" spans="1:44">
      <c r="A96" s="3">
        <v>26</v>
      </c>
      <c r="C96" s="1">
        <v>20.74</v>
      </c>
      <c r="D96" s="1">
        <v>16.400000000000002</v>
      </c>
      <c r="E96" s="1">
        <v>17.540000000000003</v>
      </c>
      <c r="F96" s="1">
        <v>20.81</v>
      </c>
      <c r="G96" s="1">
        <v>20.7</v>
      </c>
      <c r="H96" s="1">
        <v>20.73</v>
      </c>
      <c r="I96" s="1">
        <v>20.079999999999998</v>
      </c>
      <c r="J96" s="1">
        <v>20.13</v>
      </c>
      <c r="K96" s="1">
        <v>20</v>
      </c>
      <c r="L96" s="1">
        <v>20.28</v>
      </c>
      <c r="M96" s="1">
        <v>19.97</v>
      </c>
      <c r="N96" s="1">
        <v>20.83</v>
      </c>
      <c r="O96" s="1">
        <v>20.89</v>
      </c>
      <c r="P96" s="1">
        <v>19.389999999999965</v>
      </c>
      <c r="Q96" s="1">
        <v>20.810000000000013</v>
      </c>
      <c r="R96" s="1">
        <v>20.41999999999998</v>
      </c>
      <c r="S96" s="1">
        <v>20.470000000000024</v>
      </c>
      <c r="T96" s="1">
        <v>20.890000000000011</v>
      </c>
      <c r="U96" s="1">
        <v>20.959999999999994</v>
      </c>
      <c r="V96" s="1">
        <v>21.250000000000014</v>
      </c>
      <c r="W96" s="1">
        <v>20.949999999999974</v>
      </c>
      <c r="X96" s="1">
        <v>20.750000000000011</v>
      </c>
      <c r="Y96" s="1">
        <v>20.280000000000012</v>
      </c>
      <c r="Z96" s="1">
        <v>20.200000000000003</v>
      </c>
      <c r="AA96" s="1">
        <v>20.419999999999977</v>
      </c>
      <c r="AB96" s="1">
        <v>20.370000000000015</v>
      </c>
      <c r="AC96" s="1">
        <v>20.210000000000019</v>
      </c>
      <c r="AD96" s="1">
        <v>20.859999999999992</v>
      </c>
      <c r="AE96" s="1">
        <v>20.629999999999995</v>
      </c>
      <c r="AF96" s="1">
        <v>21.070000000000004</v>
      </c>
      <c r="AG96" s="1">
        <v>21.159999999999986</v>
      </c>
      <c r="AH96" s="1">
        <v>20.670000000000009</v>
      </c>
      <c r="AI96" s="1">
        <v>21.290000000000006</v>
      </c>
      <c r="AJ96" s="1">
        <v>20.910000000000036</v>
      </c>
      <c r="AK96" s="1">
        <v>20.940000000000005</v>
      </c>
      <c r="AL96" s="1">
        <v>21.619999999999983</v>
      </c>
      <c r="AM96" s="1">
        <v>20.330000000000005</v>
      </c>
      <c r="AN96" s="1">
        <v>20.590000000000003</v>
      </c>
      <c r="AO96" s="1">
        <v>21.100000000000026</v>
      </c>
      <c r="AP96" s="1">
        <v>20.939999999999987</v>
      </c>
      <c r="AQ96" s="1">
        <v>20.529999999999987</v>
      </c>
      <c r="AR96" s="1">
        <v>20.259999999999998</v>
      </c>
    </row>
    <row r="97" spans="1:44">
      <c r="A97" s="3">
        <v>27</v>
      </c>
      <c r="C97" s="1">
        <v>20.07</v>
      </c>
      <c r="D97" s="1">
        <v>18.09</v>
      </c>
      <c r="E97" s="1">
        <v>20.18</v>
      </c>
      <c r="F97" s="1">
        <v>20.6</v>
      </c>
      <c r="G97" s="1">
        <v>20.27</v>
      </c>
      <c r="H97" s="1">
        <v>20.22</v>
      </c>
      <c r="I97" s="1">
        <v>20.5</v>
      </c>
      <c r="J97" s="1">
        <v>20.74</v>
      </c>
      <c r="K97" s="1">
        <v>20.79</v>
      </c>
      <c r="L97" s="1">
        <v>20.149999999999999</v>
      </c>
      <c r="M97" s="1">
        <v>20.36</v>
      </c>
      <c r="N97" s="1">
        <v>19.13</v>
      </c>
      <c r="O97" s="1">
        <v>19.649999999999999</v>
      </c>
      <c r="P97" s="1">
        <v>20.980000000000004</v>
      </c>
      <c r="Q97" s="1">
        <v>21.07</v>
      </c>
      <c r="R97" s="1">
        <v>20.469999999999985</v>
      </c>
      <c r="S97" s="1">
        <v>20.699999999999985</v>
      </c>
      <c r="T97" s="1">
        <v>20.810000000000016</v>
      </c>
      <c r="U97" s="1">
        <v>20.499999999999996</v>
      </c>
      <c r="V97" s="1">
        <v>20.840000000000003</v>
      </c>
      <c r="W97" s="1">
        <v>20.47999999999999</v>
      </c>
      <c r="X97" s="1">
        <v>20.819999999999993</v>
      </c>
      <c r="Y97" s="1">
        <v>20.959999999999994</v>
      </c>
      <c r="Z97" s="1">
        <v>20.730000000000015</v>
      </c>
      <c r="AA97" s="1">
        <v>20.799999999999958</v>
      </c>
      <c r="AB97" s="1">
        <v>21.120000000000008</v>
      </c>
      <c r="AC97" s="1">
        <v>21.45</v>
      </c>
      <c r="AD97" s="1">
        <v>20.620000000000019</v>
      </c>
      <c r="AE97" s="1">
        <v>21.46</v>
      </c>
      <c r="AF97" s="1">
        <v>20.559999999999974</v>
      </c>
      <c r="AG97" s="1">
        <v>20.470000000000006</v>
      </c>
      <c r="AH97" s="1">
        <v>20.439999999999987</v>
      </c>
      <c r="AI97" s="1">
        <v>20.63999999999999</v>
      </c>
      <c r="AJ97" s="1">
        <v>20.829999999999995</v>
      </c>
      <c r="AK97" s="1">
        <v>20.499999999999996</v>
      </c>
      <c r="AL97" s="1">
        <v>20.449999999999989</v>
      </c>
      <c r="AM97" s="1">
        <v>20.340000000000021</v>
      </c>
      <c r="AN97" s="1">
        <v>20.760000000000005</v>
      </c>
      <c r="AO97" s="1">
        <v>20.740000000000006</v>
      </c>
      <c r="AP97" s="1">
        <v>20.660000000000014</v>
      </c>
      <c r="AQ97" s="1">
        <v>21.390000000000036</v>
      </c>
      <c r="AR97" s="1">
        <v>20.430000000000017</v>
      </c>
    </row>
    <row r="98" spans="1:44">
      <c r="A98" s="3">
        <v>28</v>
      </c>
      <c r="C98" s="1">
        <v>20.13</v>
      </c>
      <c r="D98" s="1">
        <v>19.849999999999998</v>
      </c>
      <c r="E98" s="1">
        <v>20.260000000000002</v>
      </c>
      <c r="F98" s="1">
        <v>20.03</v>
      </c>
      <c r="G98" s="1">
        <v>20.99</v>
      </c>
      <c r="H98" s="1">
        <v>20.46</v>
      </c>
      <c r="I98" s="1">
        <v>20.16</v>
      </c>
      <c r="J98" s="1">
        <v>20.27</v>
      </c>
      <c r="K98" s="1">
        <v>20.66</v>
      </c>
      <c r="L98" s="1">
        <v>20.47</v>
      </c>
      <c r="M98" s="1">
        <v>20.29</v>
      </c>
      <c r="N98" s="1">
        <v>20.69</v>
      </c>
      <c r="O98" s="1">
        <v>20.37</v>
      </c>
      <c r="P98" s="1">
        <v>21.729999999999965</v>
      </c>
      <c r="Q98" s="1">
        <v>22.300000000000004</v>
      </c>
      <c r="R98" s="1">
        <v>21.309999999999988</v>
      </c>
      <c r="S98" s="1">
        <v>20.690000000000026</v>
      </c>
      <c r="T98" s="1">
        <v>20.600000000000051</v>
      </c>
      <c r="U98" s="1">
        <v>20.339999999999975</v>
      </c>
      <c r="V98" s="1">
        <v>21.120000000000026</v>
      </c>
      <c r="W98" s="1">
        <v>20.489999999999977</v>
      </c>
      <c r="X98" s="1">
        <v>20.169999999999998</v>
      </c>
      <c r="Y98" s="1">
        <v>20.369999999999997</v>
      </c>
      <c r="Z98" s="1">
        <v>20.619999999999976</v>
      </c>
      <c r="AA98" s="1">
        <v>20.649999999999956</v>
      </c>
      <c r="AB98" s="1">
        <v>21.090000000000032</v>
      </c>
      <c r="AC98" s="1">
        <v>20.55</v>
      </c>
      <c r="AD98" s="1">
        <v>20.909999999999997</v>
      </c>
      <c r="AE98" s="1">
        <v>20.629999999999974</v>
      </c>
      <c r="AF98" s="1">
        <v>20.38999999999999</v>
      </c>
      <c r="AG98" s="1">
        <v>20.740000000000009</v>
      </c>
      <c r="AH98" s="1">
        <v>20.410000000000021</v>
      </c>
      <c r="AI98" s="1">
        <v>21.00999999999998</v>
      </c>
      <c r="AJ98" s="1">
        <v>20.779999999999969</v>
      </c>
      <c r="AK98" s="1">
        <v>21.109999999999985</v>
      </c>
      <c r="AL98" s="1">
        <v>20.360000000000056</v>
      </c>
      <c r="AM98" s="1">
        <v>20.109999999999989</v>
      </c>
      <c r="AN98" s="1">
        <v>20.94999999999996</v>
      </c>
      <c r="AO98" s="1">
        <v>20.779999999999994</v>
      </c>
      <c r="AP98" s="1">
        <v>20.429999999999954</v>
      </c>
      <c r="AQ98" s="1">
        <v>20.880000000000031</v>
      </c>
      <c r="AR98" s="1">
        <v>20.559999999999974</v>
      </c>
    </row>
    <row r="99" spans="1:44">
      <c r="A99" s="3">
        <v>29</v>
      </c>
      <c r="C99" s="1">
        <v>20.71</v>
      </c>
      <c r="D99" s="1">
        <v>20.58</v>
      </c>
      <c r="E99" s="1">
        <v>20.059999999999999</v>
      </c>
      <c r="F99" s="1">
        <v>20.65</v>
      </c>
      <c r="G99" s="1">
        <v>20.07</v>
      </c>
      <c r="H99" s="1">
        <v>20.54</v>
      </c>
      <c r="I99" s="1">
        <v>20.09</v>
      </c>
      <c r="J99" s="1">
        <v>20.43</v>
      </c>
      <c r="K99" s="1">
        <v>20.59</v>
      </c>
      <c r="L99" s="1">
        <v>20.68</v>
      </c>
      <c r="M99" s="1">
        <v>20.77</v>
      </c>
      <c r="N99" s="1">
        <v>20</v>
      </c>
      <c r="O99" s="1">
        <v>20.350000000000001</v>
      </c>
      <c r="P99" s="1">
        <v>20.530000000000008</v>
      </c>
      <c r="Q99" s="1">
        <v>20.630000000000031</v>
      </c>
      <c r="R99" s="1">
        <v>20.960000000000015</v>
      </c>
      <c r="S99" s="1">
        <v>20.149999999999974</v>
      </c>
      <c r="T99" s="1">
        <v>20.299999999999969</v>
      </c>
      <c r="U99" s="1">
        <v>20.560000000000009</v>
      </c>
      <c r="V99" s="1">
        <v>20.94000000000004</v>
      </c>
      <c r="W99" s="1">
        <v>20.77</v>
      </c>
      <c r="X99" s="1">
        <v>20.550000000000033</v>
      </c>
      <c r="Y99" s="1">
        <v>20.790000000000031</v>
      </c>
      <c r="Z99" s="1">
        <v>20.65</v>
      </c>
      <c r="AA99" s="1">
        <v>20.079999999999973</v>
      </c>
      <c r="AB99" s="1">
        <v>20.679999999999971</v>
      </c>
      <c r="AC99" s="1">
        <v>20.770000000000035</v>
      </c>
      <c r="AD99" s="1">
        <v>21.029999999999994</v>
      </c>
      <c r="AE99" s="1">
        <v>20.51</v>
      </c>
      <c r="AF99" s="1">
        <v>20.819999999999951</v>
      </c>
      <c r="AG99" s="1">
        <v>20.590000000000011</v>
      </c>
      <c r="AH99" s="1">
        <v>20.089999999999986</v>
      </c>
      <c r="AI99" s="1">
        <v>20.090000000000028</v>
      </c>
      <c r="AJ99" s="1">
        <v>20.49000000000002</v>
      </c>
      <c r="AK99" s="1">
        <v>20.209999999999987</v>
      </c>
      <c r="AL99" s="1">
        <v>20.179999999999996</v>
      </c>
      <c r="AM99" s="1">
        <v>20.360000000000049</v>
      </c>
      <c r="AN99" s="1">
        <v>20.700000000000017</v>
      </c>
      <c r="AO99" s="1">
        <v>20.269999999999989</v>
      </c>
      <c r="AP99" s="1">
        <v>21.109999999999989</v>
      </c>
      <c r="AQ99" s="1">
        <v>20.249999999999989</v>
      </c>
      <c r="AR99" s="1">
        <v>20.749999999999957</v>
      </c>
    </row>
    <row r="100" spans="1:44">
      <c r="A100" s="3">
        <v>30</v>
      </c>
      <c r="C100" s="1">
        <v>20.53</v>
      </c>
      <c r="D100" s="1">
        <v>18.32</v>
      </c>
      <c r="E100" s="1">
        <v>20.39</v>
      </c>
      <c r="F100" s="1">
        <v>20.62</v>
      </c>
      <c r="G100" s="1">
        <v>20.46</v>
      </c>
      <c r="H100" s="1">
        <v>20.88</v>
      </c>
      <c r="I100" s="1">
        <v>20.36</v>
      </c>
      <c r="J100" s="1">
        <v>20.45</v>
      </c>
      <c r="K100" s="1">
        <v>20.28</v>
      </c>
      <c r="L100" s="1">
        <v>20.37</v>
      </c>
      <c r="M100" s="1">
        <v>20.05</v>
      </c>
      <c r="N100" s="1">
        <v>20.04</v>
      </c>
      <c r="O100" s="1">
        <v>20.58</v>
      </c>
      <c r="P100" s="1">
        <v>21.470000000000002</v>
      </c>
      <c r="Q100" s="1">
        <v>21.010000000000023</v>
      </c>
      <c r="R100" s="1">
        <v>21.360000000000007</v>
      </c>
      <c r="S100" s="1">
        <v>20.989999999999956</v>
      </c>
      <c r="T100" s="1">
        <v>21.060000000000038</v>
      </c>
      <c r="U100" s="1">
        <v>20.199999999999992</v>
      </c>
      <c r="V100" s="1">
        <v>20.490000000000002</v>
      </c>
      <c r="W100" s="1">
        <v>20.789999999999985</v>
      </c>
      <c r="X100" s="1">
        <v>21.229999999999983</v>
      </c>
      <c r="Y100" s="1">
        <v>21.059999999999985</v>
      </c>
      <c r="Z100" s="1">
        <v>21.059999999999974</v>
      </c>
      <c r="AA100" s="1">
        <v>20.670000000000041</v>
      </c>
      <c r="AB100" s="1">
        <v>20.719999999999974</v>
      </c>
      <c r="AC100" s="1">
        <v>20.909999999999965</v>
      </c>
      <c r="AD100" s="1">
        <v>20.489999999999981</v>
      </c>
      <c r="AE100" s="1">
        <v>21.259999999999966</v>
      </c>
      <c r="AF100" s="1">
        <v>20.680000000000028</v>
      </c>
      <c r="AG100" s="1">
        <v>20.460000000000033</v>
      </c>
      <c r="AH100" s="1">
        <v>20.880000000000024</v>
      </c>
      <c r="AI100" s="1">
        <v>20.950000000000031</v>
      </c>
      <c r="AJ100" s="1">
        <v>21.069999999999968</v>
      </c>
      <c r="AK100" s="1">
        <v>20.509999999999994</v>
      </c>
      <c r="AL100" s="1">
        <v>20.710000000000026</v>
      </c>
      <c r="AM100" s="1">
        <v>20.529999999999987</v>
      </c>
      <c r="AN100" s="1">
        <v>21.319999999999997</v>
      </c>
      <c r="AO100" s="1">
        <v>20.550000000000008</v>
      </c>
      <c r="AP100" s="1">
        <v>20.500000000000039</v>
      </c>
      <c r="AQ100" s="1">
        <v>20.429999999999978</v>
      </c>
      <c r="AR100" s="1">
        <v>20.650000000000023</v>
      </c>
    </row>
    <row r="101" spans="1:44">
      <c r="A101" s="3">
        <v>31</v>
      </c>
      <c r="C101" s="1">
        <v>20.75</v>
      </c>
      <c r="D101" s="1">
        <v>16.989999999999998</v>
      </c>
      <c r="E101" s="1">
        <v>20.12</v>
      </c>
      <c r="F101" s="1">
        <v>20.52</v>
      </c>
      <c r="G101" s="1">
        <v>20.309999999999999</v>
      </c>
      <c r="H101" s="1">
        <v>20.52</v>
      </c>
      <c r="I101" s="1">
        <v>20.420000000000002</v>
      </c>
      <c r="J101" s="1">
        <v>20.239999999999998</v>
      </c>
      <c r="K101" s="1">
        <v>20.91</v>
      </c>
      <c r="L101" s="1">
        <v>20.190000000000001</v>
      </c>
      <c r="M101" s="1">
        <v>20.309999999999999</v>
      </c>
      <c r="N101" s="1">
        <v>20</v>
      </c>
      <c r="O101" s="1">
        <v>20.98</v>
      </c>
      <c r="P101" s="1">
        <v>21.74000000000003</v>
      </c>
      <c r="Q101" s="1">
        <v>21.319999999999997</v>
      </c>
      <c r="R101" s="1">
        <v>21.649999999999956</v>
      </c>
      <c r="S101" s="1">
        <v>20.890000000000004</v>
      </c>
      <c r="T101" s="1">
        <v>20.959999999999994</v>
      </c>
      <c r="U101" s="1">
        <v>20.790000000000024</v>
      </c>
      <c r="V101" s="1">
        <v>20.989999999999988</v>
      </c>
      <c r="W101" s="1">
        <v>20.639999999999997</v>
      </c>
      <c r="X101" s="1">
        <v>20.889999999999993</v>
      </c>
      <c r="Y101" s="1">
        <v>20.779999999999994</v>
      </c>
      <c r="Z101" s="1">
        <v>21.110000000000017</v>
      </c>
      <c r="AA101" s="1">
        <v>20.38</v>
      </c>
      <c r="AB101" s="1">
        <v>20.750000000000004</v>
      </c>
      <c r="AC101" s="1">
        <v>21.360000000000028</v>
      </c>
      <c r="AD101" s="1">
        <v>21.019999999999989</v>
      </c>
      <c r="AE101" s="1">
        <v>22.040000000000049</v>
      </c>
      <c r="AF101" s="1">
        <v>20.880000000000013</v>
      </c>
      <c r="AG101" s="1">
        <v>20.899999999999952</v>
      </c>
      <c r="AH101" s="1">
        <v>20.610000000000021</v>
      </c>
      <c r="AI101" s="1">
        <v>20.420000000000002</v>
      </c>
      <c r="AJ101" s="1">
        <v>20.719999999999985</v>
      </c>
      <c r="AK101" s="1">
        <v>20.169999999999991</v>
      </c>
      <c r="AL101" s="1">
        <v>20.600000000000012</v>
      </c>
      <c r="AM101" s="1">
        <v>21.089999999999986</v>
      </c>
      <c r="AN101" s="1">
        <v>21.009999999999994</v>
      </c>
      <c r="AO101" s="1">
        <v>20.520000000000035</v>
      </c>
      <c r="AP101" s="1">
        <v>20.379999999999978</v>
      </c>
      <c r="AQ101" s="1">
        <v>20.810000000000016</v>
      </c>
      <c r="AR101" s="1">
        <v>20.75</v>
      </c>
    </row>
    <row r="102" spans="1:44">
      <c r="A102" s="3">
        <v>32</v>
      </c>
      <c r="C102" s="1">
        <v>20.32</v>
      </c>
      <c r="D102" s="1">
        <v>16.340000000000003</v>
      </c>
      <c r="E102" s="1">
        <v>20.3</v>
      </c>
      <c r="F102" s="1">
        <v>20.83</v>
      </c>
      <c r="G102" s="1">
        <v>20.25</v>
      </c>
      <c r="H102" s="1">
        <v>3.5599999999999987</v>
      </c>
      <c r="I102" s="1">
        <v>20.63</v>
      </c>
      <c r="J102" s="1">
        <v>20.36</v>
      </c>
      <c r="K102" s="1">
        <v>20.38</v>
      </c>
      <c r="L102" s="1">
        <v>20.09</v>
      </c>
      <c r="M102" s="1">
        <v>20.07</v>
      </c>
      <c r="N102" s="1">
        <v>20.010000000000002</v>
      </c>
      <c r="O102" s="1">
        <v>20.98</v>
      </c>
      <c r="P102" s="1">
        <v>21.65</v>
      </c>
      <c r="Q102" s="1">
        <v>21.20999999999999</v>
      </c>
      <c r="R102" s="1">
        <v>20.860000000000003</v>
      </c>
      <c r="S102" s="1">
        <v>20.839999999999996</v>
      </c>
      <c r="T102" s="1">
        <v>20.639999999999972</v>
      </c>
      <c r="U102" s="1">
        <v>20.779999999999966</v>
      </c>
      <c r="V102" s="1">
        <v>20.819999999999979</v>
      </c>
      <c r="W102" s="1">
        <v>20.820000000000014</v>
      </c>
      <c r="X102" s="1">
        <v>21.209999999999958</v>
      </c>
      <c r="Y102" s="1">
        <v>20.649999999999959</v>
      </c>
      <c r="Z102" s="1">
        <v>21.490000000000023</v>
      </c>
      <c r="AA102" s="1">
        <v>20.439999999999994</v>
      </c>
      <c r="AB102" s="1">
        <v>21.239999999999981</v>
      </c>
      <c r="AC102" s="1">
        <v>20.639999999999972</v>
      </c>
      <c r="AD102" s="1">
        <v>21.089999999999986</v>
      </c>
      <c r="AE102" s="1">
        <v>21.279999999999994</v>
      </c>
      <c r="AF102" s="1">
        <v>20.599999999999998</v>
      </c>
      <c r="AG102" s="1">
        <v>20.589999999999975</v>
      </c>
      <c r="AH102" s="1">
        <v>21.19999999999996</v>
      </c>
      <c r="AI102" s="1">
        <v>20.93</v>
      </c>
      <c r="AJ102" s="1">
        <v>20.209999999999983</v>
      </c>
      <c r="AK102" s="1">
        <v>20.429999999999971</v>
      </c>
      <c r="AL102" s="1">
        <v>20.399999999999949</v>
      </c>
      <c r="AM102" s="1">
        <v>21.069999999999997</v>
      </c>
      <c r="AN102" s="1">
        <v>21.099999999999977</v>
      </c>
      <c r="AO102" s="1">
        <v>20.759999999999987</v>
      </c>
      <c r="AP102" s="1">
        <v>20.540000000000028</v>
      </c>
      <c r="AQ102" s="1">
        <v>20.149999999999963</v>
      </c>
      <c r="AR102" s="1">
        <v>21.109999999999985</v>
      </c>
    </row>
    <row r="103" spans="1:44">
      <c r="A103" s="3">
        <v>33</v>
      </c>
      <c r="C103" s="1">
        <v>20.350000000000001</v>
      </c>
      <c r="D103" s="1">
        <v>20.79</v>
      </c>
      <c r="E103" s="1">
        <v>20.59</v>
      </c>
      <c r="F103" s="1">
        <v>20.52</v>
      </c>
      <c r="G103" s="1">
        <v>20.7</v>
      </c>
      <c r="H103" s="1">
        <v>20.96</v>
      </c>
      <c r="I103" s="1">
        <v>20</v>
      </c>
      <c r="J103" s="1">
        <v>20.78</v>
      </c>
      <c r="K103" s="1">
        <v>20.3</v>
      </c>
      <c r="L103" s="1">
        <v>20.29</v>
      </c>
      <c r="M103" s="1">
        <v>20.28</v>
      </c>
      <c r="N103" s="1">
        <v>20.71</v>
      </c>
      <c r="O103" s="1">
        <v>20.72</v>
      </c>
      <c r="P103" s="1">
        <v>20.410000000000039</v>
      </c>
      <c r="Q103" s="1">
        <v>20.53000000000004</v>
      </c>
      <c r="R103" s="1">
        <v>20.619999999999969</v>
      </c>
      <c r="S103" s="1">
        <v>20.409999999999979</v>
      </c>
      <c r="T103" s="1">
        <v>21.25999999999998</v>
      </c>
      <c r="U103" s="1">
        <v>20.709999999999976</v>
      </c>
      <c r="V103" s="1">
        <v>20.38</v>
      </c>
      <c r="W103" s="1">
        <v>21.100000000000033</v>
      </c>
      <c r="X103" s="1">
        <v>20.730000000000008</v>
      </c>
      <c r="Y103" s="1">
        <v>20.300000000000008</v>
      </c>
      <c r="Z103" s="1">
        <v>20.679999999999986</v>
      </c>
      <c r="AA103" s="1">
        <v>20.490000000000034</v>
      </c>
      <c r="AB103" s="1">
        <v>20.799999999999972</v>
      </c>
      <c r="AC103" s="1">
        <v>20.47000000000002</v>
      </c>
      <c r="AD103" s="1">
        <v>20.109999999999985</v>
      </c>
      <c r="AE103" s="1">
        <v>20.860000000000014</v>
      </c>
      <c r="AF103" s="1">
        <v>20.230000000000004</v>
      </c>
      <c r="AG103" s="1">
        <v>20.699999999999985</v>
      </c>
      <c r="AH103" s="1">
        <v>20.439999999999952</v>
      </c>
      <c r="AI103" s="1">
        <v>21.059999999999988</v>
      </c>
      <c r="AJ103" s="1">
        <v>20.28999999999996</v>
      </c>
      <c r="AK103" s="1">
        <v>21.000000000000032</v>
      </c>
      <c r="AL103" s="1">
        <v>19.94000000000003</v>
      </c>
      <c r="AM103" s="1">
        <v>20.680000000000017</v>
      </c>
      <c r="AN103" s="1">
        <v>20.469999999999988</v>
      </c>
      <c r="AO103" s="1">
        <v>20.909999999999954</v>
      </c>
      <c r="AP103" s="1">
        <v>20.590000000000014</v>
      </c>
      <c r="AQ103" s="1">
        <v>20.949999999999978</v>
      </c>
      <c r="AR103" s="1">
        <v>20.660000000000011</v>
      </c>
    </row>
    <row r="104" spans="1:44">
      <c r="A104" s="3">
        <v>34</v>
      </c>
      <c r="C104" s="1">
        <v>20.03</v>
      </c>
      <c r="D104" s="1">
        <v>20.16</v>
      </c>
      <c r="E104" s="1">
        <v>20.76</v>
      </c>
      <c r="F104" s="1">
        <v>20.94</v>
      </c>
      <c r="G104" s="1">
        <v>20.14</v>
      </c>
      <c r="H104" s="1">
        <v>20.239999999999998</v>
      </c>
      <c r="I104" s="1">
        <v>20.149999999999999</v>
      </c>
      <c r="J104" s="1">
        <v>20.14</v>
      </c>
      <c r="K104" s="1">
        <v>20.41</v>
      </c>
      <c r="L104" s="1">
        <v>20.7</v>
      </c>
      <c r="M104" s="1">
        <v>20.13</v>
      </c>
      <c r="N104" s="1">
        <v>20.32</v>
      </c>
      <c r="O104" s="1">
        <v>20.36</v>
      </c>
      <c r="P104" s="1">
        <v>20.899999999999991</v>
      </c>
      <c r="Q104" s="1">
        <v>20.350000000000019</v>
      </c>
      <c r="R104" s="1">
        <v>20.310000000000006</v>
      </c>
      <c r="S104" s="1">
        <v>20.800000000000026</v>
      </c>
      <c r="T104" s="1">
        <v>21.059999999999981</v>
      </c>
      <c r="U104" s="1">
        <v>20.61999999999999</v>
      </c>
      <c r="V104" s="1">
        <v>21.409999999999982</v>
      </c>
      <c r="W104" s="1">
        <v>21.24000000000002</v>
      </c>
      <c r="X104" s="1">
        <v>20.959999999999976</v>
      </c>
      <c r="Y104" s="1">
        <v>20.709999999999976</v>
      </c>
      <c r="Z104" s="1">
        <v>20.599999999999987</v>
      </c>
      <c r="AA104" s="1">
        <v>20.390000000000011</v>
      </c>
      <c r="AB104" s="1">
        <v>20.390000000000004</v>
      </c>
      <c r="AC104" s="1">
        <v>20.609999999999946</v>
      </c>
      <c r="AD104" s="1">
        <v>19.910000000000004</v>
      </c>
      <c r="AE104" s="1">
        <v>20.779999999999951</v>
      </c>
      <c r="AF104" s="1">
        <v>20.730000000000032</v>
      </c>
      <c r="AG104" s="1">
        <v>20.550000000000029</v>
      </c>
      <c r="AH104" s="1">
        <v>20.459999999999965</v>
      </c>
      <c r="AI104" s="1">
        <v>20.950000000000003</v>
      </c>
      <c r="AJ104" s="1">
        <v>20.29</v>
      </c>
      <c r="AK104" s="1">
        <v>20.22</v>
      </c>
      <c r="AL104" s="1">
        <v>20.290000000000035</v>
      </c>
      <c r="AM104" s="1">
        <v>20.339999999999968</v>
      </c>
      <c r="AN104" s="1">
        <v>20.809999999999963</v>
      </c>
      <c r="AO104" s="1">
        <v>20.360000000000024</v>
      </c>
      <c r="AP104" s="1">
        <v>20.590000000000003</v>
      </c>
      <c r="AQ104" s="1">
        <v>20.399999999999988</v>
      </c>
      <c r="AR104" s="1">
        <v>20.799999999999983</v>
      </c>
    </row>
    <row r="105" spans="1:44">
      <c r="A105" s="3">
        <v>35</v>
      </c>
      <c r="C105" s="1">
        <v>20.94</v>
      </c>
      <c r="D105" s="1">
        <v>20.11</v>
      </c>
      <c r="E105" s="1">
        <v>20.82</v>
      </c>
      <c r="F105" s="1">
        <v>20.43</v>
      </c>
      <c r="G105" s="1">
        <v>20.76</v>
      </c>
      <c r="H105" s="1">
        <v>20.54</v>
      </c>
      <c r="I105" s="1">
        <v>20.68</v>
      </c>
      <c r="J105" s="1">
        <v>20.27</v>
      </c>
      <c r="K105" s="1">
        <v>20.94</v>
      </c>
      <c r="L105" s="1">
        <v>20.56</v>
      </c>
      <c r="M105" s="1">
        <v>20.85</v>
      </c>
      <c r="N105" s="1">
        <v>20.76</v>
      </c>
      <c r="O105" s="1">
        <v>20.100000000000001</v>
      </c>
      <c r="P105" s="1">
        <v>20.22</v>
      </c>
      <c r="Q105" s="1">
        <v>20.139999999999976</v>
      </c>
      <c r="R105" s="1">
        <v>20.200000000000003</v>
      </c>
      <c r="S105" s="1">
        <v>20.600000000000033</v>
      </c>
      <c r="T105" s="1">
        <v>21.410000000000004</v>
      </c>
      <c r="U105" s="1">
        <v>20.750000000000028</v>
      </c>
      <c r="V105" s="1">
        <v>21.779999999999983</v>
      </c>
      <c r="W105" s="1">
        <v>20.799999999999983</v>
      </c>
      <c r="X105" s="1">
        <v>21.099999999999962</v>
      </c>
      <c r="Y105" s="1">
        <v>20.589999999999961</v>
      </c>
      <c r="Z105" s="1">
        <v>20.840000000000018</v>
      </c>
      <c r="AA105" s="1">
        <v>20.689999999999991</v>
      </c>
      <c r="AB105" s="1">
        <v>20.619999999999965</v>
      </c>
      <c r="AC105" s="1">
        <v>20.49000000000003</v>
      </c>
      <c r="AD105" s="1">
        <v>20.77000000000001</v>
      </c>
      <c r="AE105" s="1">
        <v>21.119999999999997</v>
      </c>
      <c r="AF105" s="1">
        <v>20.610000000000049</v>
      </c>
      <c r="AG105" s="1">
        <v>20.740000000000002</v>
      </c>
      <c r="AH105" s="1">
        <v>20.309999999999999</v>
      </c>
      <c r="AI105" s="1">
        <v>20.399999999999974</v>
      </c>
      <c r="AJ105" s="1">
        <v>21.010000000000012</v>
      </c>
      <c r="AK105" s="1">
        <v>20.689999999999984</v>
      </c>
      <c r="AL105" s="1">
        <v>20.709999999999987</v>
      </c>
      <c r="AM105" s="1">
        <v>20.780000000000012</v>
      </c>
      <c r="AN105" s="1">
        <v>20.459999999999994</v>
      </c>
      <c r="AP105" s="1">
        <v>20.92000000000003</v>
      </c>
      <c r="AQ105" s="1">
        <v>20.370000000000029</v>
      </c>
      <c r="AR105" s="1">
        <v>20.79</v>
      </c>
    </row>
    <row r="106" spans="1:44">
      <c r="A106" s="3">
        <v>36</v>
      </c>
      <c r="C106" s="1">
        <v>20.2</v>
      </c>
      <c r="D106" s="1">
        <v>20.72</v>
      </c>
      <c r="E106" s="1">
        <v>20.440000000000001</v>
      </c>
      <c r="F106" s="1">
        <v>20.09</v>
      </c>
      <c r="G106" s="1">
        <v>20.2</v>
      </c>
      <c r="H106" s="1">
        <v>20.98</v>
      </c>
      <c r="I106" s="1">
        <v>20.6</v>
      </c>
      <c r="J106" s="1">
        <v>20.73</v>
      </c>
      <c r="K106" s="1">
        <v>20.190000000000001</v>
      </c>
      <c r="L106" s="1">
        <v>20.52</v>
      </c>
      <c r="M106" s="1">
        <v>20.41</v>
      </c>
      <c r="N106" s="1">
        <v>20.78</v>
      </c>
      <c r="O106" s="1">
        <v>20.7</v>
      </c>
      <c r="P106" s="1">
        <v>19.469999999999974</v>
      </c>
      <c r="Q106" s="1">
        <v>20.120000000000015</v>
      </c>
      <c r="R106" s="1">
        <v>20.879999999999963</v>
      </c>
      <c r="S106" s="1">
        <v>20.839999999999986</v>
      </c>
      <c r="T106" s="1">
        <v>20.350000000000023</v>
      </c>
      <c r="U106" s="1">
        <v>20.700000000000045</v>
      </c>
      <c r="V106" s="1">
        <v>20.679999999999968</v>
      </c>
      <c r="W106" s="1">
        <v>21.169999999999995</v>
      </c>
      <c r="X106" s="1">
        <v>20.269999999999968</v>
      </c>
      <c r="Y106" s="1">
        <v>20.159999999999968</v>
      </c>
      <c r="Z106" s="1">
        <v>20.45000000000001</v>
      </c>
      <c r="AA106" s="1">
        <v>20.540000000000045</v>
      </c>
      <c r="AB106" s="1">
        <v>20.220000000000045</v>
      </c>
      <c r="AC106" s="1">
        <v>20.539999999999985</v>
      </c>
      <c r="AD106" s="1">
        <v>20.809999999999992</v>
      </c>
      <c r="AE106" s="1">
        <v>21.089999999999996</v>
      </c>
      <c r="AF106" s="1">
        <v>20.560000000000016</v>
      </c>
      <c r="AG106" s="1">
        <v>20.200000000000042</v>
      </c>
      <c r="AH106" s="1">
        <v>21.07</v>
      </c>
      <c r="AI106" s="1">
        <v>20.58000000000003</v>
      </c>
      <c r="AJ106" s="1">
        <v>20.619999999999997</v>
      </c>
      <c r="AK106" s="1">
        <v>20.340000000000003</v>
      </c>
      <c r="AL106" s="1">
        <v>20.780000000000005</v>
      </c>
      <c r="AM106" s="1">
        <v>20.769999999999982</v>
      </c>
      <c r="AN106" s="1">
        <v>20.250000000000004</v>
      </c>
      <c r="AO106" s="1">
        <v>20.829999999999991</v>
      </c>
      <c r="AP106" s="1">
        <v>20.119999999999962</v>
      </c>
      <c r="AQ106" s="1">
        <v>20.88000000000001</v>
      </c>
      <c r="AR106" s="1">
        <v>21.249999999999996</v>
      </c>
    </row>
    <row r="107" spans="1:44">
      <c r="A107" s="3">
        <v>37</v>
      </c>
      <c r="C107" s="1">
        <v>20.47</v>
      </c>
      <c r="D107" s="1">
        <v>20.13</v>
      </c>
      <c r="E107" s="1">
        <v>20.38</v>
      </c>
      <c r="F107" s="1">
        <v>20.94</v>
      </c>
      <c r="G107" s="1">
        <v>20.59</v>
      </c>
      <c r="H107" s="1">
        <v>20.67</v>
      </c>
      <c r="I107" s="1">
        <v>20.73</v>
      </c>
      <c r="J107" s="1">
        <v>20.45</v>
      </c>
      <c r="K107" s="1">
        <v>20.190000000000001</v>
      </c>
      <c r="L107" s="1">
        <v>20.440000000000001</v>
      </c>
      <c r="M107" s="1">
        <v>20.2</v>
      </c>
      <c r="N107" s="1">
        <v>20.71</v>
      </c>
      <c r="O107" s="1">
        <v>20.78</v>
      </c>
      <c r="P107" s="1">
        <v>20.180000000000003</v>
      </c>
      <c r="Q107" s="1">
        <v>20.539999999999967</v>
      </c>
      <c r="R107" s="1">
        <v>19.999999999999989</v>
      </c>
      <c r="S107" s="1">
        <v>20.830000000000034</v>
      </c>
      <c r="T107" s="1">
        <v>20.93000000000001</v>
      </c>
      <c r="U107" s="1">
        <v>20.539999999999985</v>
      </c>
      <c r="V107" s="1">
        <v>20.710000000000004</v>
      </c>
      <c r="W107" s="1">
        <v>21.209999999999983</v>
      </c>
      <c r="X107" s="1">
        <v>20.260000000000005</v>
      </c>
      <c r="Y107" s="1">
        <v>20.160000000000004</v>
      </c>
      <c r="Z107" s="1">
        <v>20.800000000000011</v>
      </c>
      <c r="AA107" s="1">
        <v>20.390000000000054</v>
      </c>
      <c r="AB107" s="1">
        <v>19.709999999999997</v>
      </c>
      <c r="AC107" s="1">
        <v>15.709999999999987</v>
      </c>
      <c r="AD107" s="1">
        <v>20.73999999999997</v>
      </c>
      <c r="AE107" s="1">
        <v>17.310000000000002</v>
      </c>
      <c r="AF107" s="1">
        <v>20.150000000000041</v>
      </c>
      <c r="AG107" s="1">
        <v>17.539999999999988</v>
      </c>
      <c r="AH107" s="1">
        <v>18.979999999999997</v>
      </c>
      <c r="AI107" s="1">
        <v>20.140000000000008</v>
      </c>
      <c r="AJ107" s="1">
        <v>20.429999999999975</v>
      </c>
      <c r="AK107" s="1">
        <v>19.060000000000002</v>
      </c>
      <c r="AL107" s="1">
        <v>20.559999999999988</v>
      </c>
      <c r="AM107" s="1">
        <v>19.719999999999985</v>
      </c>
      <c r="AN107" s="1">
        <v>20.859999999999982</v>
      </c>
      <c r="AO107" s="1">
        <v>20.760000000000005</v>
      </c>
      <c r="AP107" s="1">
        <v>20.240000000000006</v>
      </c>
      <c r="AQ107" s="1">
        <v>20.65</v>
      </c>
      <c r="AR107" s="1">
        <v>20.919999999999977</v>
      </c>
    </row>
    <row r="108" spans="1:44">
      <c r="A108" s="3">
        <v>38</v>
      </c>
      <c r="C108" s="1">
        <v>20.54</v>
      </c>
      <c r="D108" s="1">
        <v>20.39</v>
      </c>
      <c r="E108" s="1">
        <v>20.29</v>
      </c>
      <c r="F108" s="1">
        <v>20.82</v>
      </c>
      <c r="G108" s="1">
        <v>20.6</v>
      </c>
      <c r="H108" s="1">
        <v>20.260000000000002</v>
      </c>
      <c r="I108" s="1">
        <v>20.82</v>
      </c>
      <c r="J108" s="1">
        <v>20.27</v>
      </c>
      <c r="K108" s="1">
        <v>20.75</v>
      </c>
      <c r="L108" s="1">
        <v>20.79</v>
      </c>
      <c r="M108" s="1">
        <v>20.45</v>
      </c>
      <c r="N108" s="1">
        <v>20.66</v>
      </c>
      <c r="O108" s="1">
        <v>20.81</v>
      </c>
      <c r="P108" s="1">
        <v>19.849999999999987</v>
      </c>
      <c r="Q108" s="1">
        <v>20.840000000000011</v>
      </c>
      <c r="R108" s="1">
        <v>20.730000000000008</v>
      </c>
      <c r="S108" s="1">
        <v>21.460000000000033</v>
      </c>
      <c r="T108" s="1">
        <v>21.519999999999992</v>
      </c>
      <c r="U108" s="1">
        <v>20.410000000000014</v>
      </c>
      <c r="V108" s="1">
        <v>20.849999999999991</v>
      </c>
      <c r="W108" s="1">
        <v>20.560000000000034</v>
      </c>
      <c r="X108" s="1">
        <v>20.290000000000028</v>
      </c>
      <c r="Y108" s="1">
        <v>21.090000000000028</v>
      </c>
      <c r="Z108" s="1">
        <v>21.050000000000004</v>
      </c>
      <c r="AA108" s="1">
        <v>21.37000000000004</v>
      </c>
      <c r="AB108" s="1">
        <v>20.299999999999972</v>
      </c>
      <c r="AC108" s="1">
        <v>20.76999999999995</v>
      </c>
      <c r="AD108" s="1">
        <v>20.869999999999994</v>
      </c>
      <c r="AE108" s="1">
        <v>20.799999999999958</v>
      </c>
      <c r="AF108" s="1">
        <v>20.50999999999997</v>
      </c>
      <c r="AG108" s="1">
        <v>20.610000000000003</v>
      </c>
      <c r="AH108" s="1">
        <v>21.059999999999977</v>
      </c>
      <c r="AI108" s="1">
        <v>21.160000000000039</v>
      </c>
      <c r="AJ108" s="1">
        <v>20.479999999999954</v>
      </c>
      <c r="AK108" s="1">
        <v>21.109999999999992</v>
      </c>
      <c r="AL108" s="1">
        <v>21.309999999999967</v>
      </c>
      <c r="AM108" s="1">
        <v>20.550000000000033</v>
      </c>
      <c r="AN108" s="1">
        <v>20.040000000000038</v>
      </c>
      <c r="AO108" s="1">
        <v>21.189999999999955</v>
      </c>
      <c r="AP108" s="1">
        <v>20.829999999999966</v>
      </c>
      <c r="AQ108" s="1">
        <v>20.869999999999987</v>
      </c>
      <c r="AR108" s="1">
        <v>21.079999999999959</v>
      </c>
    </row>
    <row r="109" spans="1:44">
      <c r="A109" s="3">
        <v>39</v>
      </c>
      <c r="C109" s="1">
        <v>20.39</v>
      </c>
      <c r="D109" s="1">
        <v>20.23</v>
      </c>
      <c r="E109" s="1">
        <v>20.309999999999999</v>
      </c>
      <c r="F109" s="1">
        <v>20.9</v>
      </c>
      <c r="G109" s="1">
        <v>20.3</v>
      </c>
      <c r="H109" s="1">
        <v>20.03</v>
      </c>
      <c r="I109" s="1">
        <v>20.89</v>
      </c>
      <c r="J109" s="1">
        <v>20.65</v>
      </c>
      <c r="K109" s="1">
        <v>20.43</v>
      </c>
      <c r="L109" s="1">
        <v>20.53</v>
      </c>
      <c r="M109" s="1">
        <v>20.64</v>
      </c>
      <c r="N109" s="1">
        <v>20.27</v>
      </c>
      <c r="O109" s="1">
        <v>20.13</v>
      </c>
      <c r="P109" s="1">
        <v>20.529999999999969</v>
      </c>
      <c r="Q109" s="1">
        <v>20.84</v>
      </c>
      <c r="R109" s="1">
        <v>20.969999999999978</v>
      </c>
      <c r="S109" s="1">
        <v>20.420000000000002</v>
      </c>
      <c r="T109" s="1">
        <v>21.090000000000042</v>
      </c>
      <c r="U109" s="1">
        <v>20.329999999999984</v>
      </c>
      <c r="V109" s="1">
        <v>20.709999999999976</v>
      </c>
      <c r="W109" s="1">
        <v>20.93000000000001</v>
      </c>
      <c r="X109" s="1">
        <v>20.300000000000008</v>
      </c>
      <c r="Y109" s="1">
        <v>20.410000000000007</v>
      </c>
      <c r="Z109" s="1">
        <v>20.650000000000023</v>
      </c>
      <c r="AA109" s="1">
        <v>20.500000000000028</v>
      </c>
      <c r="AB109" s="1">
        <v>20.509999999999952</v>
      </c>
      <c r="AC109" s="1">
        <v>20.370000000000015</v>
      </c>
      <c r="AD109" s="1">
        <v>20.44000000000004</v>
      </c>
      <c r="AE109" s="1">
        <v>20.380000000000024</v>
      </c>
      <c r="AF109" s="1">
        <v>21.099999999999977</v>
      </c>
      <c r="AG109" s="1">
        <v>20.620000000000019</v>
      </c>
      <c r="AH109" s="1">
        <v>20.470000000000045</v>
      </c>
      <c r="AI109" s="1">
        <v>20.690000000000047</v>
      </c>
      <c r="AJ109" s="1">
        <v>20.499999999999989</v>
      </c>
      <c r="AK109" s="1">
        <v>21.010000000000005</v>
      </c>
      <c r="AL109" s="1">
        <v>20.949999999999974</v>
      </c>
      <c r="AM109" s="1">
        <v>20.81999999999999</v>
      </c>
      <c r="AN109" s="1">
        <v>20.639999999999972</v>
      </c>
      <c r="AO109" s="1">
        <v>20.759999999999987</v>
      </c>
      <c r="AP109" s="1">
        <v>20.46</v>
      </c>
      <c r="AQ109" s="1">
        <v>20.669999999999998</v>
      </c>
      <c r="AR109" s="1">
        <v>21.049999999999997</v>
      </c>
    </row>
    <row r="110" spans="1:44">
      <c r="A110" s="28">
        <v>40</v>
      </c>
      <c r="C110" s="1">
        <v>20.78</v>
      </c>
      <c r="D110" s="1">
        <v>20.88</v>
      </c>
      <c r="E110" s="1">
        <v>20.14</v>
      </c>
      <c r="F110" s="1">
        <v>20.69</v>
      </c>
      <c r="G110" s="1">
        <v>20.53</v>
      </c>
      <c r="H110" s="1">
        <v>20.37</v>
      </c>
      <c r="I110" s="1">
        <v>20.010000000000002</v>
      </c>
      <c r="J110" s="1">
        <v>20.89</v>
      </c>
      <c r="K110" s="1">
        <v>20.82</v>
      </c>
      <c r="L110" s="1">
        <v>20.100000000000001</v>
      </c>
      <c r="M110" s="1">
        <v>20.82</v>
      </c>
      <c r="N110" s="1">
        <v>20.69</v>
      </c>
      <c r="O110" s="1">
        <v>20.84</v>
      </c>
      <c r="P110" s="1">
        <v>20.969999999999992</v>
      </c>
      <c r="Q110" s="1">
        <v>20.840000000000007</v>
      </c>
      <c r="R110" s="1">
        <v>20.700000000000003</v>
      </c>
      <c r="S110" s="1">
        <v>20.340000000000018</v>
      </c>
      <c r="T110" s="1">
        <v>20.410000000000004</v>
      </c>
      <c r="U110" s="1">
        <v>20.619999999999994</v>
      </c>
      <c r="V110" s="1">
        <v>21.030000000000026</v>
      </c>
      <c r="W110" s="1">
        <v>20.969999999999985</v>
      </c>
      <c r="X110" s="1">
        <v>20.859999999999996</v>
      </c>
      <c r="Y110" s="1">
        <v>20.429999999999996</v>
      </c>
      <c r="Z110" s="1">
        <v>21.159999999999989</v>
      </c>
      <c r="AA110" s="1">
        <v>20.470000000000017</v>
      </c>
      <c r="AB110" s="1">
        <v>21.160000000000018</v>
      </c>
      <c r="AC110" s="1">
        <v>20.980000000000004</v>
      </c>
      <c r="AD110" s="1">
        <v>21.339999999999971</v>
      </c>
      <c r="AE110" s="1">
        <v>20.88000000000001</v>
      </c>
      <c r="AF110" s="1">
        <v>20.630000000000006</v>
      </c>
      <c r="AG110" s="1">
        <v>20.380000000000024</v>
      </c>
      <c r="AH110" s="1">
        <v>21.160000000000004</v>
      </c>
      <c r="AI110" s="1">
        <v>21.110000000000028</v>
      </c>
      <c r="AJ110" s="1">
        <v>20.799999999999976</v>
      </c>
      <c r="AK110" s="1">
        <v>20.85</v>
      </c>
      <c r="AL110" s="1">
        <v>20.650000000000038</v>
      </c>
      <c r="AM110" s="1">
        <v>20.319999999999997</v>
      </c>
      <c r="AN110" s="1">
        <v>20.360000000000003</v>
      </c>
      <c r="AO110" s="1">
        <v>21.150000000000006</v>
      </c>
      <c r="AP110" s="1">
        <v>20.790000000000006</v>
      </c>
      <c r="AQ110" s="1">
        <v>20.54000000000001</v>
      </c>
      <c r="AR110" s="1">
        <v>20.559999999999988</v>
      </c>
    </row>
    <row r="111" spans="1:44">
      <c r="A111" s="28">
        <v>41</v>
      </c>
      <c r="C111" s="1">
        <v>20.3</v>
      </c>
      <c r="D111" s="1">
        <v>20.37</v>
      </c>
      <c r="E111" s="1">
        <v>20.23</v>
      </c>
      <c r="F111" s="1">
        <v>20.5</v>
      </c>
      <c r="G111" s="1">
        <v>20.68</v>
      </c>
      <c r="H111" s="1">
        <v>20.78</v>
      </c>
      <c r="I111" s="1">
        <v>20.55</v>
      </c>
      <c r="J111" s="1">
        <v>20.41</v>
      </c>
      <c r="K111" s="1">
        <v>20.85</v>
      </c>
      <c r="L111" s="1">
        <v>20.56</v>
      </c>
      <c r="M111" s="1">
        <v>20.21</v>
      </c>
      <c r="N111" s="1">
        <v>20.100000000000001</v>
      </c>
      <c r="O111" s="1">
        <v>20.74</v>
      </c>
      <c r="P111" s="1">
        <v>21.050000000000022</v>
      </c>
      <c r="Q111" s="1">
        <v>20.780000000000008</v>
      </c>
      <c r="R111" s="1">
        <v>20.980000000000018</v>
      </c>
      <c r="S111" s="1">
        <v>20.50999999999998</v>
      </c>
      <c r="T111" s="1">
        <v>20.929999999999986</v>
      </c>
      <c r="U111" s="1">
        <v>20.740000000000002</v>
      </c>
      <c r="V111" s="1">
        <v>20.310000000000034</v>
      </c>
      <c r="W111" s="1">
        <v>20.350000000000023</v>
      </c>
      <c r="X111" s="1">
        <v>20.600000000000012</v>
      </c>
      <c r="Y111" s="1">
        <v>20.88000000000001</v>
      </c>
      <c r="Z111" s="1">
        <v>20.479999999999958</v>
      </c>
      <c r="AA111" s="1">
        <v>20.879999999999981</v>
      </c>
      <c r="AB111" s="1">
        <v>21.810000000000024</v>
      </c>
      <c r="AC111" s="1">
        <v>20.680000000000014</v>
      </c>
      <c r="AD111" s="1">
        <v>21.19</v>
      </c>
      <c r="AE111" s="1">
        <v>21.050000000000015</v>
      </c>
      <c r="AF111" s="1">
        <v>20.349999999999984</v>
      </c>
      <c r="AG111" s="1">
        <v>20.199999999999985</v>
      </c>
      <c r="AH111" s="1">
        <v>20.389999999999986</v>
      </c>
      <c r="AI111" s="1">
        <v>20.370000000000005</v>
      </c>
      <c r="AJ111" s="1">
        <v>20.52999999999998</v>
      </c>
      <c r="AK111" s="1">
        <v>21.08000000000002</v>
      </c>
      <c r="AL111" s="1">
        <v>20.759999999999977</v>
      </c>
      <c r="AM111" s="1">
        <v>20.350000000000001</v>
      </c>
      <c r="AN111" s="1">
        <v>20.039999999999981</v>
      </c>
      <c r="AO111" s="1">
        <v>21.790000000000003</v>
      </c>
      <c r="AP111" s="1">
        <v>20.449999999999985</v>
      </c>
      <c r="AQ111" s="1">
        <v>21.21999999999996</v>
      </c>
      <c r="AR111" s="1">
        <v>21.170000000000027</v>
      </c>
    </row>
    <row r="112" spans="1:44">
      <c r="A112" s="28">
        <v>42</v>
      </c>
      <c r="C112" s="1">
        <v>20.52</v>
      </c>
      <c r="D112" s="1">
        <v>20.58</v>
      </c>
      <c r="E112" s="1">
        <v>20.329999999999998</v>
      </c>
      <c r="F112" s="1">
        <v>20.309999999999999</v>
      </c>
      <c r="G112" s="1">
        <v>20.100000000000001</v>
      </c>
      <c r="H112" s="1">
        <v>20.74</v>
      </c>
      <c r="I112" s="1">
        <v>20.34</v>
      </c>
      <c r="J112" s="1">
        <v>20.309999999999999</v>
      </c>
      <c r="K112" s="1">
        <v>20.32</v>
      </c>
      <c r="L112" s="1">
        <v>20.79</v>
      </c>
      <c r="M112" s="1">
        <v>20.37</v>
      </c>
      <c r="N112" s="1">
        <v>20.79</v>
      </c>
      <c r="O112" s="1">
        <v>20.440000000000001</v>
      </c>
      <c r="P112" s="1">
        <v>20.259999999999962</v>
      </c>
      <c r="Q112" s="1">
        <v>20.359999999999975</v>
      </c>
      <c r="R112" s="1">
        <v>20.840000000000021</v>
      </c>
      <c r="S112" s="1">
        <v>20.160000000000007</v>
      </c>
      <c r="T112" s="1">
        <v>20.140000000000015</v>
      </c>
      <c r="U112" s="1">
        <v>20.649999999999974</v>
      </c>
      <c r="V112" s="1">
        <v>20.959999999999962</v>
      </c>
      <c r="W112" s="1">
        <v>19.91999999999998</v>
      </c>
      <c r="X112" s="1">
        <v>20.889999999999969</v>
      </c>
      <c r="Y112" s="1">
        <v>20.409999999999968</v>
      </c>
      <c r="Z112" s="1">
        <v>20.989999999999977</v>
      </c>
      <c r="AA112" s="1">
        <v>20.830000000000034</v>
      </c>
      <c r="AB112" s="1">
        <v>21.000000000000004</v>
      </c>
      <c r="AC112" s="1">
        <v>21.310000000000006</v>
      </c>
      <c r="AD112" s="1">
        <v>21.340000000000032</v>
      </c>
      <c r="AE112" s="1">
        <v>21.250000000000004</v>
      </c>
      <c r="AF112" s="1">
        <v>20.650000000000023</v>
      </c>
      <c r="AG112" s="1">
        <v>20.539999999999978</v>
      </c>
      <c r="AH112" s="1">
        <v>20.88</v>
      </c>
      <c r="AI112" s="1">
        <v>20.109999999999992</v>
      </c>
      <c r="AJ112" s="1">
        <v>20.269999999999985</v>
      </c>
      <c r="AK112" s="1">
        <v>21.01</v>
      </c>
      <c r="AL112" s="1">
        <v>20.519999999999971</v>
      </c>
      <c r="AM112" s="1">
        <v>21.069999999999954</v>
      </c>
      <c r="AN112" s="1">
        <v>20.569999999999983</v>
      </c>
      <c r="AO112" s="1">
        <v>20.929999999999978</v>
      </c>
      <c r="AP112" s="1">
        <v>20.890000000000033</v>
      </c>
      <c r="AQ112" s="1">
        <v>21.089999999999971</v>
      </c>
      <c r="AR112" s="1">
        <v>21.110000000000039</v>
      </c>
    </row>
    <row r="113" spans="1:44">
      <c r="A113" s="28">
        <v>43</v>
      </c>
      <c r="C113" s="1">
        <v>20.41</v>
      </c>
      <c r="D113" s="1">
        <v>19.400000000000002</v>
      </c>
      <c r="E113" s="1">
        <v>20.69</v>
      </c>
      <c r="F113" s="1">
        <v>20.57</v>
      </c>
      <c r="G113" s="1">
        <v>20.8</v>
      </c>
      <c r="H113" s="1">
        <v>20.81</v>
      </c>
      <c r="I113" s="1">
        <v>20.2</v>
      </c>
      <c r="J113" s="1">
        <v>20.260000000000002</v>
      </c>
      <c r="K113" s="1">
        <v>20.56</v>
      </c>
      <c r="L113" s="1">
        <v>20.88</v>
      </c>
      <c r="M113" s="1">
        <v>20.78</v>
      </c>
      <c r="N113" s="1">
        <v>20.16</v>
      </c>
      <c r="O113" s="1">
        <v>20.66</v>
      </c>
      <c r="P113" s="1">
        <v>20.300000000000008</v>
      </c>
      <c r="Q113" s="1">
        <v>20.410000000000014</v>
      </c>
      <c r="R113" s="1">
        <v>20.339999999999986</v>
      </c>
      <c r="S113" s="1">
        <v>20.069999999999997</v>
      </c>
      <c r="T113" s="1">
        <v>20.910000000000004</v>
      </c>
      <c r="U113" s="1">
        <v>21.08000000000002</v>
      </c>
      <c r="V113" s="1">
        <v>21.060000000000013</v>
      </c>
      <c r="W113" s="1">
        <v>20.16999999999997</v>
      </c>
      <c r="X113" s="1">
        <v>21.049999999999976</v>
      </c>
      <c r="Y113" s="1">
        <v>21.009999999999977</v>
      </c>
      <c r="Z113" s="1">
        <v>21.110000000000028</v>
      </c>
      <c r="AA113" s="1">
        <v>21.289999999999985</v>
      </c>
      <c r="AB113" s="1">
        <v>21.090000000000018</v>
      </c>
      <c r="AC113" s="1">
        <v>21.009999999999998</v>
      </c>
      <c r="AD113" s="1">
        <v>20.870000000000005</v>
      </c>
      <c r="AE113" s="1">
        <v>20.679999999999982</v>
      </c>
      <c r="AF113" s="1">
        <v>20.779999999999998</v>
      </c>
      <c r="AG113" s="1">
        <v>20.409999999999958</v>
      </c>
      <c r="AH113" s="1">
        <v>21.009999999999984</v>
      </c>
      <c r="AI113" s="1">
        <v>20.470000000000031</v>
      </c>
      <c r="AJ113" s="1">
        <v>20.090000000000032</v>
      </c>
      <c r="AK113" s="1">
        <v>20.269999999999982</v>
      </c>
      <c r="AL113" s="1">
        <v>20.460000000000033</v>
      </c>
      <c r="AM113" s="1">
        <v>20.050000000000008</v>
      </c>
      <c r="AN113" s="1">
        <v>20.589999999999961</v>
      </c>
      <c r="AO113" s="1">
        <v>21.229999999999965</v>
      </c>
      <c r="AP113" s="1">
        <v>21.070000000000004</v>
      </c>
      <c r="AQ113" s="1">
        <v>20.530000000000026</v>
      </c>
      <c r="AR113" s="1">
        <v>20.609999999999971</v>
      </c>
    </row>
    <row r="114" spans="1:44">
      <c r="A114" s="28">
        <v>44</v>
      </c>
      <c r="C114" s="1">
        <v>20.350000000000001</v>
      </c>
      <c r="D114" s="1">
        <v>20.02</v>
      </c>
      <c r="E114" s="1">
        <v>14.21</v>
      </c>
      <c r="F114" s="1">
        <v>20.190000000000001</v>
      </c>
      <c r="G114" s="1">
        <v>20.62</v>
      </c>
      <c r="H114" s="1">
        <v>20.41</v>
      </c>
      <c r="I114" s="1">
        <v>20.32</v>
      </c>
      <c r="J114" s="1">
        <v>20.420000000000002</v>
      </c>
      <c r="K114" s="1">
        <v>20.79</v>
      </c>
      <c r="L114" s="1">
        <v>20.12</v>
      </c>
      <c r="M114" s="1">
        <v>20.45</v>
      </c>
      <c r="N114" s="1">
        <v>20.11</v>
      </c>
      <c r="O114" s="1">
        <v>20.04</v>
      </c>
      <c r="P114" s="1">
        <v>20.760000000000019</v>
      </c>
      <c r="Q114" s="1">
        <v>20.05</v>
      </c>
      <c r="R114" s="1">
        <v>20.880000000000024</v>
      </c>
      <c r="S114" s="1">
        <v>20.349999999999962</v>
      </c>
      <c r="T114" s="1">
        <v>21.089999999999979</v>
      </c>
      <c r="U114" s="1">
        <v>20.59999999999998</v>
      </c>
      <c r="V114" s="1">
        <v>20.930000000000017</v>
      </c>
      <c r="W114" s="1">
        <v>20.739999999999981</v>
      </c>
      <c r="X114" s="1">
        <v>20.790000000000017</v>
      </c>
      <c r="Y114" s="1">
        <v>21.170000000000019</v>
      </c>
      <c r="Z114" s="1">
        <v>21.14</v>
      </c>
      <c r="AA114" s="1">
        <v>18.790000000000024</v>
      </c>
      <c r="AB114" s="1">
        <v>20.970000000000017</v>
      </c>
      <c r="AC114" s="1">
        <v>21.049999999999986</v>
      </c>
      <c r="AD114" s="1">
        <v>21.210000000000015</v>
      </c>
      <c r="AE114" s="1">
        <v>20.910000000000043</v>
      </c>
      <c r="AF114" s="1">
        <v>20.290000000000031</v>
      </c>
      <c r="AG114" s="1">
        <v>20.740000000000016</v>
      </c>
      <c r="AH114" s="1">
        <v>20.410000000000029</v>
      </c>
      <c r="AI114" s="1">
        <v>20.319999999999975</v>
      </c>
      <c r="AJ114" s="1">
        <v>20.54000000000001</v>
      </c>
      <c r="AK114" s="1">
        <v>20.160000000000036</v>
      </c>
      <c r="AL114" s="1">
        <v>20.71000000000004</v>
      </c>
      <c r="AM114" s="1">
        <v>20.419999999999991</v>
      </c>
      <c r="AN114" s="1">
        <v>20.679999999999954</v>
      </c>
      <c r="AO114" s="1">
        <v>20.910000000000004</v>
      </c>
      <c r="AP114" s="1">
        <v>20.769999999999996</v>
      </c>
      <c r="AQ114" s="1">
        <v>20.619999999999969</v>
      </c>
      <c r="AR114" s="1">
        <v>21.499999999999996</v>
      </c>
    </row>
    <row r="115" spans="1:44">
      <c r="A115" s="28">
        <v>45</v>
      </c>
      <c r="C115" s="1">
        <v>20.350000000000001</v>
      </c>
      <c r="D115" s="1">
        <v>17.309999999999999</v>
      </c>
      <c r="E115" s="1">
        <v>5.9499999999999993</v>
      </c>
      <c r="F115" s="1">
        <v>20.05</v>
      </c>
      <c r="G115" s="1">
        <v>20.18</v>
      </c>
      <c r="H115" s="1">
        <v>20.62</v>
      </c>
      <c r="I115" s="1">
        <v>20.55</v>
      </c>
      <c r="J115" s="1">
        <v>20.86</v>
      </c>
      <c r="K115" s="1">
        <v>20.97</v>
      </c>
      <c r="L115" s="1">
        <v>20.29</v>
      </c>
      <c r="M115" s="1">
        <v>20.93</v>
      </c>
      <c r="N115" s="1">
        <v>20.239999999999998</v>
      </c>
      <c r="O115" s="1">
        <v>20.49</v>
      </c>
      <c r="P115" s="1">
        <v>20.869999999999994</v>
      </c>
      <c r="Q115" s="1">
        <v>20.859999999999992</v>
      </c>
      <c r="R115" s="1">
        <v>21.03</v>
      </c>
      <c r="S115" s="1">
        <v>20.329999999999973</v>
      </c>
      <c r="T115" s="1">
        <v>21.090000000000014</v>
      </c>
      <c r="U115" s="1">
        <v>20.819999999999997</v>
      </c>
      <c r="V115" s="1">
        <v>20.930000000000007</v>
      </c>
      <c r="W115" s="1">
        <v>20.089999999999975</v>
      </c>
      <c r="X115" s="1">
        <v>21.040000000000006</v>
      </c>
      <c r="Y115" s="1">
        <v>21.150000000000006</v>
      </c>
      <c r="Z115" s="1">
        <v>20.779999999999987</v>
      </c>
      <c r="AA115" s="1">
        <v>20.840000000000028</v>
      </c>
      <c r="AB115" s="1">
        <v>20.749999999999979</v>
      </c>
      <c r="AC115" s="1">
        <v>21.430000000000014</v>
      </c>
      <c r="AD115" s="1">
        <v>21.329999999999952</v>
      </c>
      <c r="AE115" s="1">
        <v>20.649999999999967</v>
      </c>
      <c r="AF115" s="1">
        <v>20.910000000000036</v>
      </c>
      <c r="AG115" s="1">
        <v>21.010000000000026</v>
      </c>
      <c r="AH115" s="1">
        <v>20.739999999999974</v>
      </c>
      <c r="AI115" s="1">
        <v>20.530000000000019</v>
      </c>
      <c r="AJ115" s="1">
        <v>20.54000000000002</v>
      </c>
      <c r="AK115" s="1">
        <v>20.609999999999992</v>
      </c>
      <c r="AL115" s="1">
        <v>20.180000000000021</v>
      </c>
      <c r="AM115" s="1">
        <v>21.129999999999992</v>
      </c>
      <c r="AN115" s="1">
        <v>21.210000000000015</v>
      </c>
      <c r="AO115" s="1">
        <v>20.650000000000013</v>
      </c>
      <c r="AP115" s="1">
        <v>21.520000000000003</v>
      </c>
      <c r="AQ115" s="1">
        <v>21.149999999999991</v>
      </c>
      <c r="AR115" s="1">
        <v>21.37000000000004</v>
      </c>
    </row>
    <row r="116" spans="1:44">
      <c r="A116" s="28">
        <v>46</v>
      </c>
      <c r="C116" s="1">
        <v>20.149999999999999</v>
      </c>
      <c r="D116" s="1">
        <v>15.89</v>
      </c>
      <c r="E116" s="1">
        <v>20.45</v>
      </c>
      <c r="F116" s="1">
        <v>20.79</v>
      </c>
      <c r="G116" s="1">
        <v>20.97</v>
      </c>
      <c r="H116" s="1">
        <v>20.95</v>
      </c>
      <c r="I116" s="1">
        <v>20.6</v>
      </c>
      <c r="J116" s="1">
        <v>20.38</v>
      </c>
      <c r="K116" s="1">
        <v>20.6</v>
      </c>
      <c r="L116" s="1">
        <v>20.69</v>
      </c>
      <c r="M116" s="1">
        <v>20.93</v>
      </c>
      <c r="N116" s="1">
        <v>20.79</v>
      </c>
      <c r="O116" s="1">
        <v>20.55</v>
      </c>
      <c r="P116" s="1">
        <v>20.71</v>
      </c>
      <c r="Q116" s="1">
        <v>20.109999999999992</v>
      </c>
      <c r="R116" s="1">
        <v>20.720000000000017</v>
      </c>
      <c r="S116" s="1">
        <v>20.559999999999974</v>
      </c>
      <c r="T116" s="1">
        <v>21.199999999999992</v>
      </c>
      <c r="U116" s="1">
        <v>20.409999999999989</v>
      </c>
      <c r="V116" s="1">
        <v>21.63000000000001</v>
      </c>
      <c r="W116" s="1">
        <v>21.100000000000012</v>
      </c>
      <c r="X116" s="1">
        <v>20.879999999999967</v>
      </c>
      <c r="Y116" s="1">
        <v>20.199999999999967</v>
      </c>
      <c r="Z116" s="1">
        <v>20.120000000000022</v>
      </c>
      <c r="AA116" s="1">
        <v>20.719999999999995</v>
      </c>
      <c r="AB116" s="1">
        <v>20.949999999999985</v>
      </c>
      <c r="AC116" s="1">
        <v>20.570000000000025</v>
      </c>
      <c r="AD116" s="1">
        <v>20.659999999999997</v>
      </c>
      <c r="AE116" s="1">
        <v>20.409999999999979</v>
      </c>
      <c r="AF116" s="1">
        <v>20.519999999999985</v>
      </c>
      <c r="AG116" s="1">
        <v>21.319999999999997</v>
      </c>
      <c r="AH116" s="1">
        <v>21.15</v>
      </c>
      <c r="AI116" s="1">
        <v>21.400000000000031</v>
      </c>
      <c r="AJ116" s="1">
        <v>20.45999999999998</v>
      </c>
      <c r="AL116" s="1">
        <v>20.869999999999994</v>
      </c>
      <c r="AM116" s="1">
        <v>20.229999999999972</v>
      </c>
      <c r="AN116" s="1">
        <v>20.389999999999986</v>
      </c>
      <c r="AO116" s="1">
        <v>20.580000000000005</v>
      </c>
      <c r="AP116" s="1">
        <v>20.770000000000024</v>
      </c>
      <c r="AQ116" s="1">
        <v>20.989999999999963</v>
      </c>
      <c r="AR116" s="1">
        <v>20.719999999999985</v>
      </c>
    </row>
    <row r="117" spans="1:44">
      <c r="A117" s="28">
        <v>47</v>
      </c>
      <c r="C117" s="1">
        <v>20.66</v>
      </c>
      <c r="D117" s="1">
        <v>20.350000000000001</v>
      </c>
      <c r="E117" s="1">
        <v>20.059999999999999</v>
      </c>
      <c r="F117" s="1">
        <v>20.97</v>
      </c>
      <c r="G117" s="1">
        <v>20.91</v>
      </c>
      <c r="H117" s="1">
        <v>20.94</v>
      </c>
      <c r="I117" s="1">
        <v>20.12</v>
      </c>
      <c r="J117" s="1">
        <v>20.87</v>
      </c>
      <c r="K117" s="1">
        <v>20.87</v>
      </c>
      <c r="L117" s="1">
        <v>20.41</v>
      </c>
      <c r="M117" s="1">
        <v>20.88</v>
      </c>
      <c r="N117" s="1">
        <v>20.84</v>
      </c>
      <c r="O117" s="1">
        <v>20.98</v>
      </c>
      <c r="P117" s="1">
        <v>20.57</v>
      </c>
      <c r="Q117" s="1">
        <v>20.949999999999992</v>
      </c>
      <c r="R117" s="1">
        <v>20.649999999999988</v>
      </c>
      <c r="S117" s="1">
        <v>20.470000000000002</v>
      </c>
      <c r="T117" s="1">
        <v>20.589999999999968</v>
      </c>
      <c r="U117" s="1">
        <v>20.819999999999968</v>
      </c>
      <c r="V117" s="1">
        <v>21.09999999999998</v>
      </c>
      <c r="W117" s="1">
        <v>20.739999999999995</v>
      </c>
      <c r="X117" s="1">
        <v>20.240000000000009</v>
      </c>
      <c r="Y117" s="1">
        <v>20.810000000000009</v>
      </c>
      <c r="Z117" s="1">
        <v>21.000000000000004</v>
      </c>
      <c r="AA117" s="1">
        <v>20.620000000000051</v>
      </c>
      <c r="AB117" s="1">
        <v>20.769999999999971</v>
      </c>
      <c r="AC117" s="1">
        <v>20.269999999999968</v>
      </c>
      <c r="AD117" s="1">
        <v>20.099999999999973</v>
      </c>
      <c r="AE117" s="1">
        <v>20.609999999999985</v>
      </c>
      <c r="AF117" s="1">
        <v>20.649999999999981</v>
      </c>
      <c r="AG117" s="1">
        <v>20.429999999999964</v>
      </c>
      <c r="AH117" s="1">
        <v>20.520000000000017</v>
      </c>
      <c r="AI117" s="1">
        <v>20.370000000000012</v>
      </c>
      <c r="AJ117" s="1">
        <v>20.429999999999964</v>
      </c>
      <c r="AK117" s="1">
        <v>20.550000000000004</v>
      </c>
      <c r="AL117" s="1">
        <v>20.110000000000014</v>
      </c>
      <c r="AM117" s="1">
        <v>20.180000000000007</v>
      </c>
      <c r="AN117" s="1">
        <v>20.060000000000013</v>
      </c>
      <c r="AO117" s="1">
        <v>20.319999999999958</v>
      </c>
      <c r="AP117" s="1">
        <v>20.540000000000031</v>
      </c>
      <c r="AQ117" s="1">
        <v>20.749999999999979</v>
      </c>
      <c r="AR117" s="1">
        <v>20.350000000000037</v>
      </c>
    </row>
    <row r="118" spans="1:44">
      <c r="A118" s="28">
        <v>48</v>
      </c>
      <c r="C118" s="1">
        <v>20.239999999999998</v>
      </c>
      <c r="D118" s="1">
        <v>20.329999999999998</v>
      </c>
      <c r="E118" s="1">
        <v>20.93</v>
      </c>
      <c r="F118" s="1">
        <v>20.53</v>
      </c>
      <c r="G118" s="1">
        <v>20.77</v>
      </c>
      <c r="H118" s="1">
        <v>20.96</v>
      </c>
      <c r="I118" s="1">
        <v>20.67</v>
      </c>
      <c r="J118" s="1">
        <v>20.440000000000001</v>
      </c>
      <c r="K118" s="1">
        <v>20.09</v>
      </c>
      <c r="L118" s="1">
        <v>20.7</v>
      </c>
      <c r="M118" s="1">
        <v>20.76</v>
      </c>
      <c r="N118" s="1">
        <v>20.18</v>
      </c>
      <c r="O118" s="1">
        <v>20.420000000000002</v>
      </c>
      <c r="P118" s="1">
        <v>20.059999999999956</v>
      </c>
      <c r="Q118" s="1">
        <v>20.020000000000032</v>
      </c>
      <c r="R118" s="1">
        <v>20.639999999999976</v>
      </c>
      <c r="S118" s="1">
        <v>21.019999999999992</v>
      </c>
      <c r="T118" s="1">
        <v>20.640000000000004</v>
      </c>
      <c r="U118" s="1">
        <v>21.010000000000005</v>
      </c>
      <c r="V118" s="1">
        <v>20.229999999999986</v>
      </c>
      <c r="W118" s="1">
        <v>20.440000000000019</v>
      </c>
      <c r="X118" s="1">
        <v>20.770000000000017</v>
      </c>
      <c r="Y118" s="1">
        <v>20.33000000000002</v>
      </c>
      <c r="Z118" s="1">
        <v>20.67</v>
      </c>
      <c r="AA118" s="1">
        <v>20.039999999999953</v>
      </c>
      <c r="AB118" s="1">
        <v>20.759999999999998</v>
      </c>
      <c r="AC118" s="1">
        <v>20.129999999999956</v>
      </c>
      <c r="AD118" s="1">
        <v>20.370000000000029</v>
      </c>
      <c r="AE118" s="1">
        <v>20.289999999999996</v>
      </c>
      <c r="AF118" s="1">
        <v>20.560000000000013</v>
      </c>
      <c r="AG118" s="1">
        <v>20.770000000000028</v>
      </c>
      <c r="AH118" s="1">
        <v>21.519999999999978</v>
      </c>
      <c r="AI118" s="1">
        <v>21.219999999999949</v>
      </c>
      <c r="AJ118" s="1">
        <v>20.489999999999984</v>
      </c>
      <c r="AK118" s="1">
        <v>20.719999999999981</v>
      </c>
      <c r="AL118" s="1">
        <v>20.640000000000015</v>
      </c>
      <c r="AM118" s="1">
        <v>19.959999999999951</v>
      </c>
      <c r="AN118" s="1">
        <v>20.669999999999948</v>
      </c>
      <c r="AO118" s="1">
        <v>20.360000000000017</v>
      </c>
      <c r="AP118" s="1">
        <v>20.800000000000011</v>
      </c>
      <c r="AQ118" s="1">
        <v>21.300000000000011</v>
      </c>
      <c r="AR118" s="1">
        <v>20.739999999999995</v>
      </c>
    </row>
    <row r="119" spans="1:44">
      <c r="A119" s="28">
        <v>49</v>
      </c>
      <c r="C119" s="1">
        <v>20.37</v>
      </c>
      <c r="D119" s="1">
        <v>17.21</v>
      </c>
      <c r="E119" s="1">
        <v>16.759999999999998</v>
      </c>
      <c r="F119" s="1">
        <v>20.69</v>
      </c>
      <c r="G119" s="1">
        <v>20.38</v>
      </c>
      <c r="H119" s="1">
        <v>20.61</v>
      </c>
      <c r="I119" s="1">
        <v>20.36</v>
      </c>
      <c r="J119" s="1">
        <v>20.39</v>
      </c>
      <c r="K119" s="1">
        <v>20</v>
      </c>
      <c r="L119" s="1">
        <v>20.21</v>
      </c>
      <c r="M119" s="1">
        <v>20.94</v>
      </c>
      <c r="N119" s="1">
        <v>20</v>
      </c>
      <c r="O119" s="1">
        <v>20.9</v>
      </c>
      <c r="P119" s="1">
        <v>20.409999999999954</v>
      </c>
      <c r="Q119" s="1">
        <v>20.530000000000026</v>
      </c>
      <c r="R119" s="1">
        <v>20.029999999999983</v>
      </c>
      <c r="S119" s="1">
        <v>20.610000000000014</v>
      </c>
      <c r="T119" s="1">
        <v>20.410000000000014</v>
      </c>
      <c r="U119" s="1">
        <v>20.740000000000013</v>
      </c>
      <c r="V119" s="1">
        <v>21.420000000000009</v>
      </c>
      <c r="W119" s="1">
        <v>20.599999999999969</v>
      </c>
      <c r="X119" s="1">
        <v>20.809999999999956</v>
      </c>
      <c r="Y119" s="1">
        <v>20.389999999999958</v>
      </c>
      <c r="Z119" s="1">
        <v>20.17000000000003</v>
      </c>
      <c r="AA119" s="1">
        <v>20.820000000000039</v>
      </c>
      <c r="AB119" s="1">
        <v>20.630000000000031</v>
      </c>
      <c r="AC119" s="1">
        <v>20.860000000000014</v>
      </c>
      <c r="AD119" s="1">
        <v>20.299999999999997</v>
      </c>
      <c r="AE119" s="1">
        <v>21.179999999999993</v>
      </c>
      <c r="AF119" s="1">
        <v>20.840000000000014</v>
      </c>
      <c r="AG119" s="1">
        <v>20.89</v>
      </c>
      <c r="AH119" s="1">
        <v>20.650000000000027</v>
      </c>
      <c r="AI119" s="1">
        <v>21.11000000000001</v>
      </c>
      <c r="AJ119" s="1">
        <v>20.679999999999993</v>
      </c>
      <c r="AK119" s="1">
        <v>21.050000000000047</v>
      </c>
      <c r="AL119" s="1">
        <v>21.400000000000013</v>
      </c>
      <c r="AM119" s="1">
        <v>20.780000000000019</v>
      </c>
      <c r="AN119" s="1">
        <v>20.559999999999988</v>
      </c>
      <c r="AO119" s="1">
        <v>20.080000000000002</v>
      </c>
      <c r="AP119" s="1">
        <v>20.220000000000049</v>
      </c>
      <c r="AQ119" s="1">
        <v>21.590000000000014</v>
      </c>
      <c r="AR119" s="1">
        <v>20.10999999999996</v>
      </c>
    </row>
    <row r="120" spans="1:44">
      <c r="A120" s="28">
        <v>50</v>
      </c>
      <c r="C120" s="1">
        <v>20.96</v>
      </c>
      <c r="D120" s="1">
        <v>19.669999999999998</v>
      </c>
      <c r="E120" s="1">
        <v>15.939999999999998</v>
      </c>
      <c r="F120" s="1">
        <v>20.100000000000001</v>
      </c>
      <c r="G120" s="1">
        <v>20.43</v>
      </c>
      <c r="H120" s="1">
        <v>20.309999999999999</v>
      </c>
      <c r="I120" s="1">
        <v>20.48</v>
      </c>
      <c r="J120" s="1">
        <v>20.66</v>
      </c>
      <c r="K120" s="1">
        <v>20.32</v>
      </c>
      <c r="L120" s="1">
        <v>20.54</v>
      </c>
      <c r="M120" s="1">
        <v>20.03</v>
      </c>
      <c r="N120" s="1">
        <v>20.67</v>
      </c>
      <c r="O120" s="1">
        <v>20.14</v>
      </c>
      <c r="P120" s="1">
        <v>20.180000000000014</v>
      </c>
      <c r="Q120" s="1">
        <v>20.170000000000027</v>
      </c>
      <c r="R120" s="1">
        <v>20.760000000000048</v>
      </c>
      <c r="S120" s="1">
        <v>20.329999999999998</v>
      </c>
      <c r="T120" s="1">
        <v>20.499999999999996</v>
      </c>
      <c r="U120" s="1">
        <v>21.28</v>
      </c>
      <c r="V120" s="1">
        <v>20.510000000000023</v>
      </c>
      <c r="W120" s="1">
        <v>21.340000000000014</v>
      </c>
      <c r="X120" s="1">
        <v>20.43000000000001</v>
      </c>
      <c r="Y120" s="1">
        <v>20.370000000000008</v>
      </c>
      <c r="Z120" s="1">
        <v>20.69999999999996</v>
      </c>
      <c r="AA120" s="1">
        <v>20.990000000000034</v>
      </c>
      <c r="AB120" s="1">
        <v>20.940000000000033</v>
      </c>
      <c r="AC120" s="1">
        <v>20.799999999999997</v>
      </c>
      <c r="AD120" s="1">
        <v>20.380000000000035</v>
      </c>
      <c r="AE120" s="1">
        <v>20.549999999999983</v>
      </c>
      <c r="AF120" s="1">
        <v>20.980000000000008</v>
      </c>
      <c r="AG120" s="1">
        <v>21.870000000000008</v>
      </c>
      <c r="AH120" s="1">
        <v>20.589999999999968</v>
      </c>
      <c r="AI120" s="1">
        <v>20.549999999999969</v>
      </c>
      <c r="AJ120" s="1">
        <v>20.799999999999986</v>
      </c>
      <c r="AK120" s="1">
        <v>21.449999999999996</v>
      </c>
      <c r="AL120" s="1">
        <v>20.839999999999989</v>
      </c>
      <c r="AM120" s="1">
        <v>20.66000000000005</v>
      </c>
      <c r="AN120" s="1">
        <v>20.63999999999999</v>
      </c>
      <c r="AO120" s="1">
        <v>20.469999999999985</v>
      </c>
      <c r="AP120" s="1">
        <v>20.50999999999997</v>
      </c>
      <c r="AQ120" s="1">
        <v>20.589999999999989</v>
      </c>
      <c r="AR120" s="1">
        <v>21.159999999999958</v>
      </c>
    </row>
    <row r="121" spans="1:44">
      <c r="A121" s="28">
        <v>51</v>
      </c>
      <c r="C121" s="1">
        <v>20.3</v>
      </c>
      <c r="D121" s="1">
        <v>16.419999999999998</v>
      </c>
      <c r="E121" s="1">
        <v>6.2000000000000011</v>
      </c>
      <c r="F121" s="1">
        <v>20.98</v>
      </c>
      <c r="G121" s="1">
        <v>20.79</v>
      </c>
      <c r="H121" s="1">
        <v>20.53</v>
      </c>
      <c r="I121" s="1">
        <v>20.54</v>
      </c>
      <c r="J121" s="1">
        <v>20.68</v>
      </c>
      <c r="K121" s="1">
        <v>20.49</v>
      </c>
      <c r="L121" s="1">
        <v>20.62</v>
      </c>
      <c r="M121" s="1">
        <v>20.53</v>
      </c>
      <c r="N121" s="1">
        <v>20.2</v>
      </c>
      <c r="O121" s="1">
        <v>20.7</v>
      </c>
      <c r="P121" s="1">
        <v>19.919999999999973</v>
      </c>
      <c r="Q121" s="1">
        <v>20.139999999999972</v>
      </c>
      <c r="R121" s="1">
        <v>21.059999999999981</v>
      </c>
      <c r="S121" s="1">
        <v>20.340000000000028</v>
      </c>
      <c r="T121" s="1">
        <v>20.830000000000002</v>
      </c>
      <c r="U121" s="1">
        <v>21.569999999999968</v>
      </c>
      <c r="V121" s="1">
        <v>21.459999999999969</v>
      </c>
      <c r="W121" s="1">
        <v>58.319999999999993</v>
      </c>
      <c r="X121" s="1">
        <v>21.04</v>
      </c>
      <c r="Y121" s="1">
        <v>20.86</v>
      </c>
      <c r="Z121" s="1">
        <v>20.200000000000003</v>
      </c>
      <c r="AA121" s="1">
        <v>20.749999999999979</v>
      </c>
      <c r="AB121" s="1">
        <v>20.169999999999995</v>
      </c>
      <c r="AC121" s="1">
        <v>20.89</v>
      </c>
      <c r="AD121" s="1">
        <v>20.620000000000015</v>
      </c>
      <c r="AE121" s="1">
        <v>20.210000000000015</v>
      </c>
      <c r="AF121" s="1">
        <v>20.439999999999952</v>
      </c>
      <c r="AG121" s="1">
        <v>20.600000000000048</v>
      </c>
      <c r="AH121" s="1">
        <v>21.279999999999962</v>
      </c>
      <c r="AI121" s="1">
        <v>20.20999999999999</v>
      </c>
      <c r="AJ121" s="1">
        <v>20.349999999999969</v>
      </c>
      <c r="AK121" s="1">
        <v>20.849999999999984</v>
      </c>
      <c r="AL121" s="1">
        <v>21.20999999999999</v>
      </c>
      <c r="AM121" s="1">
        <v>20.499999999999989</v>
      </c>
      <c r="AN121" s="1">
        <v>20.150000000000034</v>
      </c>
      <c r="AO121" s="1">
        <v>20.669999999999987</v>
      </c>
      <c r="AP121" s="1">
        <v>20.619999999999962</v>
      </c>
      <c r="AQ121" s="1">
        <v>20.620000000000008</v>
      </c>
      <c r="AR121" s="1">
        <v>21.230000000000036</v>
      </c>
    </row>
    <row r="122" spans="1:44">
      <c r="A122" s="28">
        <v>52</v>
      </c>
      <c r="C122" s="1">
        <v>20.39</v>
      </c>
      <c r="D122" s="1">
        <v>15.96</v>
      </c>
      <c r="E122" s="1">
        <v>20.58</v>
      </c>
      <c r="F122" s="1">
        <v>20.73</v>
      </c>
      <c r="G122" s="1">
        <v>20.75</v>
      </c>
      <c r="H122" s="1">
        <v>20.11</v>
      </c>
      <c r="I122" s="1">
        <v>20.64</v>
      </c>
      <c r="J122" s="1">
        <v>20.14</v>
      </c>
      <c r="K122" s="1">
        <v>20.99</v>
      </c>
      <c r="L122" s="1">
        <v>20.2</v>
      </c>
      <c r="M122" s="1">
        <v>19.37</v>
      </c>
      <c r="N122" s="1">
        <v>19.22</v>
      </c>
      <c r="O122" s="1">
        <v>19.600000000000001</v>
      </c>
      <c r="P122" s="1">
        <v>20.76999999999996</v>
      </c>
      <c r="Q122" s="1">
        <v>20.759999999999987</v>
      </c>
      <c r="R122" s="1">
        <v>20.909999999999986</v>
      </c>
      <c r="S122" s="1">
        <v>20.54000000000001</v>
      </c>
      <c r="T122" s="1">
        <v>20.660000000000029</v>
      </c>
      <c r="U122" s="1">
        <v>20.519999999999968</v>
      </c>
      <c r="V122" s="1">
        <v>21.08</v>
      </c>
      <c r="W122" s="1">
        <v>21.049999999999994</v>
      </c>
      <c r="X122" s="1">
        <v>20.299999999999979</v>
      </c>
      <c r="Y122" s="1">
        <v>20.609999999999978</v>
      </c>
      <c r="Z122" s="1">
        <v>20.970000000000034</v>
      </c>
      <c r="AA122" s="1">
        <v>20.69</v>
      </c>
      <c r="AB122" s="1">
        <v>20.449999999999982</v>
      </c>
      <c r="AC122" s="1">
        <v>20.949999999999985</v>
      </c>
      <c r="AD122" s="1">
        <v>21.29</v>
      </c>
      <c r="AE122" s="1">
        <v>20.350000000000012</v>
      </c>
      <c r="AF122" s="1">
        <v>21.099999999999987</v>
      </c>
      <c r="AG122" s="1">
        <v>20.790000000000031</v>
      </c>
      <c r="AH122" s="1">
        <v>20.200000000000003</v>
      </c>
      <c r="AI122" s="1">
        <v>20.289999999999985</v>
      </c>
      <c r="AJ122" s="1">
        <v>20.849999999999987</v>
      </c>
      <c r="AK122" s="1">
        <v>20.65</v>
      </c>
      <c r="AL122" s="1">
        <v>20.340000000000011</v>
      </c>
      <c r="AM122" s="1">
        <v>20.219999999999992</v>
      </c>
      <c r="AN122" s="1">
        <v>20.839999999999979</v>
      </c>
      <c r="AO122" s="1">
        <v>20.249999999999954</v>
      </c>
      <c r="AP122" s="1">
        <v>20.329999999999984</v>
      </c>
      <c r="AQ122" s="1">
        <v>20.819999999999972</v>
      </c>
      <c r="AR122" s="1">
        <v>20.330000000000023</v>
      </c>
    </row>
    <row r="123" spans="1:44">
      <c r="A123" s="28">
        <v>53</v>
      </c>
      <c r="C123" s="1">
        <v>18.63</v>
      </c>
      <c r="D123" s="1">
        <v>17.009999999999998</v>
      </c>
      <c r="E123" s="1">
        <v>20.91</v>
      </c>
      <c r="F123" s="1">
        <v>20.96</v>
      </c>
      <c r="G123" s="1">
        <v>20.21</v>
      </c>
      <c r="H123" s="1">
        <v>20.6</v>
      </c>
      <c r="I123" s="1">
        <v>20.68</v>
      </c>
      <c r="J123" s="1">
        <v>20.14</v>
      </c>
      <c r="K123" s="1">
        <v>20.32</v>
      </c>
      <c r="L123" s="1">
        <v>20.39</v>
      </c>
      <c r="M123" s="1">
        <v>19.53</v>
      </c>
      <c r="N123" s="1">
        <v>19.59</v>
      </c>
      <c r="O123" s="1">
        <v>19.05</v>
      </c>
      <c r="P123" s="1">
        <v>21.309999999999988</v>
      </c>
      <c r="Q123" s="1">
        <v>20.799999999999965</v>
      </c>
      <c r="R123" s="1">
        <v>20.479999999999993</v>
      </c>
      <c r="S123" s="1">
        <v>20.690000000000019</v>
      </c>
      <c r="T123" s="1">
        <v>20.580000000000005</v>
      </c>
      <c r="U123" s="1">
        <v>20.299999999999983</v>
      </c>
      <c r="V123" s="1">
        <v>20.750000000000007</v>
      </c>
      <c r="W123" s="1">
        <v>20.819999999999979</v>
      </c>
      <c r="X123" s="1">
        <v>20.920000000000051</v>
      </c>
      <c r="Y123" s="1">
        <v>20.73000000000005</v>
      </c>
      <c r="Z123" s="1">
        <v>21.160000000000029</v>
      </c>
      <c r="AA123" s="1">
        <v>20.909999999999965</v>
      </c>
      <c r="AB123" s="1">
        <v>20.100000000000009</v>
      </c>
      <c r="AC123" s="1">
        <v>20.99</v>
      </c>
      <c r="AD123" s="1">
        <v>20.159999999999982</v>
      </c>
      <c r="AE123" s="1">
        <v>21.06999999999999</v>
      </c>
      <c r="AF123" s="1">
        <v>20.699999999999978</v>
      </c>
      <c r="AG123" s="1">
        <v>20.269999999999971</v>
      </c>
      <c r="AH123" s="1">
        <v>20.060000000000013</v>
      </c>
      <c r="AI123" s="1">
        <v>20.430000000000021</v>
      </c>
      <c r="AJ123" s="1">
        <v>21.100000000000044</v>
      </c>
      <c r="AK123" s="1">
        <v>19.969999999999974</v>
      </c>
      <c r="AL123" s="1">
        <v>20.689999999999969</v>
      </c>
      <c r="AM123" s="1">
        <v>20.820000000000011</v>
      </c>
      <c r="AN123" s="1">
        <v>19.880000000000024</v>
      </c>
      <c r="AO123" s="1">
        <v>20.590000000000011</v>
      </c>
      <c r="AP123" s="1">
        <v>20.379999999999981</v>
      </c>
      <c r="AQ123" s="1">
        <v>20.629999999999995</v>
      </c>
      <c r="AR123" s="1">
        <v>20.660000000000014</v>
      </c>
    </row>
    <row r="124" spans="1:44">
      <c r="A124" s="28">
        <v>54</v>
      </c>
      <c r="C124" s="1">
        <v>20.149999999999999</v>
      </c>
      <c r="D124" s="1">
        <v>20.69</v>
      </c>
      <c r="E124" s="1">
        <v>20.12</v>
      </c>
      <c r="F124" s="1">
        <v>20.66</v>
      </c>
      <c r="G124" s="1">
        <v>20.059999999999999</v>
      </c>
      <c r="H124" s="1">
        <v>20.86</v>
      </c>
      <c r="I124" s="1">
        <v>20.71</v>
      </c>
      <c r="J124" s="1">
        <v>20.350000000000001</v>
      </c>
      <c r="K124" s="1">
        <v>20.11</v>
      </c>
      <c r="L124" s="1">
        <v>20.079999999999998</v>
      </c>
      <c r="M124" s="1">
        <v>20.37</v>
      </c>
      <c r="N124" s="1">
        <v>20.43</v>
      </c>
      <c r="O124" s="1">
        <v>20.25</v>
      </c>
      <c r="P124" s="1">
        <v>21.809999999999995</v>
      </c>
      <c r="Q124" s="1">
        <v>21.820000000000007</v>
      </c>
      <c r="R124" s="1">
        <v>21.940000000000019</v>
      </c>
      <c r="S124" s="1">
        <v>21.109999999999975</v>
      </c>
      <c r="T124" s="1">
        <v>20.829999999999981</v>
      </c>
      <c r="U124" s="1">
        <v>21.000000000000025</v>
      </c>
      <c r="V124" s="1">
        <v>20.899999999999981</v>
      </c>
      <c r="W124" s="1">
        <v>20.80999999999997</v>
      </c>
      <c r="X124" s="1">
        <v>20.709999999999969</v>
      </c>
      <c r="Y124" s="1">
        <v>20.21999999999997</v>
      </c>
      <c r="Z124" s="1">
        <v>20.850000000000033</v>
      </c>
      <c r="AA124" s="1">
        <v>20.379999999999995</v>
      </c>
      <c r="AB124" s="1">
        <v>20.419999999999956</v>
      </c>
      <c r="AC124" s="1">
        <v>20.29</v>
      </c>
      <c r="AD124" s="1">
        <v>20.87</v>
      </c>
      <c r="AE124" s="1">
        <v>21.150000000000013</v>
      </c>
      <c r="AF124" s="1">
        <v>20.39</v>
      </c>
      <c r="AG124" s="1">
        <v>20.359999999999985</v>
      </c>
      <c r="AH124" s="1">
        <v>20.079999999999984</v>
      </c>
      <c r="AI124" s="1">
        <v>19.999999999999989</v>
      </c>
      <c r="AJ124" s="1">
        <v>20.579999999999988</v>
      </c>
      <c r="AK124" s="1">
        <v>20.649999999999981</v>
      </c>
      <c r="AL124" s="1">
        <v>20.640000000000008</v>
      </c>
      <c r="AM124" s="1">
        <v>20.700000000000049</v>
      </c>
      <c r="AN124" s="1">
        <v>20.719999999999974</v>
      </c>
      <c r="AO124" s="1">
        <v>20.630000000000003</v>
      </c>
      <c r="AP124" s="1">
        <v>20.429999999999964</v>
      </c>
      <c r="AQ124" s="1">
        <v>20.500000000000032</v>
      </c>
      <c r="AR124" s="1">
        <v>19.22</v>
      </c>
    </row>
    <row r="125" spans="1:44">
      <c r="A125" s="28">
        <v>55</v>
      </c>
      <c r="C125" s="1">
        <v>17.05</v>
      </c>
      <c r="D125" s="1">
        <v>15.349999999999998</v>
      </c>
      <c r="E125" s="1">
        <v>20.04</v>
      </c>
      <c r="F125" s="1">
        <v>20.54</v>
      </c>
      <c r="G125" s="1">
        <v>20.14</v>
      </c>
      <c r="H125" s="1">
        <v>20.84</v>
      </c>
      <c r="I125" s="1">
        <v>20.29</v>
      </c>
      <c r="J125" s="1">
        <v>20.18</v>
      </c>
      <c r="K125" s="1">
        <v>20.98</v>
      </c>
      <c r="L125" s="1">
        <v>20.3</v>
      </c>
      <c r="M125" s="1">
        <v>20.29</v>
      </c>
      <c r="N125" s="1">
        <v>20.440000000000001</v>
      </c>
      <c r="O125" s="1">
        <v>20.91</v>
      </c>
      <c r="P125" s="1">
        <v>22.19</v>
      </c>
      <c r="Q125" s="1">
        <v>22.17</v>
      </c>
      <c r="R125" s="1">
        <v>21.739999999999959</v>
      </c>
      <c r="S125" s="1">
        <v>20.260000000000016</v>
      </c>
      <c r="T125" s="1">
        <v>20.640000000000036</v>
      </c>
      <c r="U125" s="1">
        <v>20.699999999999985</v>
      </c>
      <c r="V125" s="1">
        <v>20.349999999999998</v>
      </c>
      <c r="W125" s="1">
        <v>20.039999999999978</v>
      </c>
      <c r="X125" s="1">
        <v>21.140000000000015</v>
      </c>
      <c r="Y125" s="1">
        <v>20.660000000000014</v>
      </c>
      <c r="Z125" s="1">
        <v>20.459999999999972</v>
      </c>
      <c r="AA125" s="1">
        <v>21.219999999999985</v>
      </c>
      <c r="AB125" s="1">
        <v>21.11</v>
      </c>
      <c r="AC125" s="1">
        <v>20.919999999999984</v>
      </c>
      <c r="AD125" s="1">
        <v>21.020000000000014</v>
      </c>
      <c r="AE125" s="1">
        <v>20.589999999999971</v>
      </c>
      <c r="AF125" s="1">
        <v>21.229999999999972</v>
      </c>
      <c r="AG125" s="1">
        <v>20.120000000000026</v>
      </c>
      <c r="AH125" s="1">
        <v>21.05</v>
      </c>
      <c r="AI125" s="1">
        <v>20.27999999999999</v>
      </c>
      <c r="AJ125" s="1">
        <v>20.610000000000003</v>
      </c>
      <c r="AK125" s="1">
        <v>20.910000000000014</v>
      </c>
      <c r="AL125" s="1">
        <v>20.760000000000009</v>
      </c>
      <c r="AM125" s="1">
        <v>21.190000000000033</v>
      </c>
      <c r="AN125" s="1">
        <v>20.730000000000004</v>
      </c>
      <c r="AO125" s="1">
        <v>20.959999999999962</v>
      </c>
      <c r="AP125" s="1">
        <v>20.709999999999987</v>
      </c>
      <c r="AQ125" s="1">
        <v>20.780000000000015</v>
      </c>
      <c r="AR125" s="1">
        <v>21.55</v>
      </c>
    </row>
    <row r="126" spans="1:44">
      <c r="A126" s="28">
        <v>56</v>
      </c>
      <c r="C126" s="1">
        <v>20.329999999999998</v>
      </c>
      <c r="D126" s="1">
        <v>20.76</v>
      </c>
      <c r="E126" s="1">
        <v>20.7</v>
      </c>
      <c r="F126" s="1">
        <v>20.05</v>
      </c>
      <c r="G126" s="1">
        <v>20.09</v>
      </c>
      <c r="H126" s="1">
        <v>20.97</v>
      </c>
      <c r="I126" s="1">
        <v>20.87</v>
      </c>
      <c r="J126" s="1">
        <v>20.57</v>
      </c>
      <c r="K126" s="1">
        <v>20.81</v>
      </c>
      <c r="L126" s="1">
        <v>20.73</v>
      </c>
      <c r="M126" s="1">
        <v>20.71</v>
      </c>
      <c r="N126" s="1">
        <v>20.329999999999998</v>
      </c>
      <c r="O126" s="1">
        <v>20.49</v>
      </c>
      <c r="P126" s="1">
        <v>20.210000000000019</v>
      </c>
      <c r="Q126" s="1">
        <v>20.640000000000036</v>
      </c>
      <c r="R126" s="1">
        <v>20.289999999999981</v>
      </c>
      <c r="S126" s="1">
        <v>21.549999999999958</v>
      </c>
      <c r="T126" s="1">
        <v>21.069999999999993</v>
      </c>
      <c r="U126" s="1">
        <v>20.769999999999968</v>
      </c>
      <c r="V126" s="1">
        <v>20.830000000000005</v>
      </c>
      <c r="W126" s="1">
        <v>21.26</v>
      </c>
      <c r="X126" s="1">
        <v>20.840000000000003</v>
      </c>
      <c r="Y126" s="1">
        <v>20.590000000000003</v>
      </c>
      <c r="Z126" s="1">
        <v>20.579999999999977</v>
      </c>
      <c r="AA126" s="1">
        <v>20.859999999999985</v>
      </c>
      <c r="AB126" s="1">
        <v>20.220000000000006</v>
      </c>
      <c r="AC126" s="1">
        <v>20.400000000000006</v>
      </c>
      <c r="AD126" s="1">
        <v>21.350000000000033</v>
      </c>
      <c r="AE126" s="1">
        <v>20.629999999999995</v>
      </c>
      <c r="AF126" s="1">
        <v>20.610000000000014</v>
      </c>
      <c r="AG126" s="1">
        <v>20.359999999999967</v>
      </c>
      <c r="AH126" s="1">
        <v>20.47999999999999</v>
      </c>
      <c r="AI126" s="1">
        <v>20.740000000000027</v>
      </c>
      <c r="AJ126" s="1">
        <v>21.200000000000038</v>
      </c>
      <c r="AK126" s="1">
        <v>20.240000000000006</v>
      </c>
      <c r="AL126" s="1">
        <v>19.939999999999987</v>
      </c>
      <c r="AM126" s="1">
        <v>20.210000000000043</v>
      </c>
      <c r="AN126" s="1">
        <v>21.129999999999988</v>
      </c>
      <c r="AO126" s="1">
        <v>20.539999999999978</v>
      </c>
      <c r="AP126" s="1">
        <v>21.110000000000046</v>
      </c>
      <c r="AQ126" s="1">
        <v>21.139999999999965</v>
      </c>
      <c r="AR126" s="1">
        <v>21.440000000000015</v>
      </c>
    </row>
    <row r="127" spans="1:44">
      <c r="A127" s="28">
        <v>57</v>
      </c>
      <c r="C127" s="1">
        <v>20.53</v>
      </c>
      <c r="D127" s="1">
        <v>20.55</v>
      </c>
      <c r="E127" s="1">
        <v>20.53</v>
      </c>
      <c r="F127" s="1">
        <v>20.440000000000001</v>
      </c>
      <c r="G127" s="1">
        <v>20.32</v>
      </c>
      <c r="H127" s="1">
        <v>20.260000000000002</v>
      </c>
      <c r="I127" s="1">
        <v>20.54</v>
      </c>
      <c r="J127" s="1">
        <v>20.059999999999999</v>
      </c>
      <c r="K127" s="1">
        <v>20.65</v>
      </c>
      <c r="L127" s="1">
        <v>20.89</v>
      </c>
      <c r="M127" s="1">
        <v>20.190000000000001</v>
      </c>
      <c r="N127" s="1">
        <v>20.260000000000002</v>
      </c>
      <c r="O127" s="1">
        <v>20.67</v>
      </c>
      <c r="P127" s="1">
        <v>20.02999999999998</v>
      </c>
      <c r="Q127" s="1">
        <v>20.730000000000015</v>
      </c>
      <c r="R127" s="1">
        <v>20.380000000000045</v>
      </c>
      <c r="S127" s="1">
        <v>21.420000000000034</v>
      </c>
      <c r="T127" s="1">
        <v>20.910000000000021</v>
      </c>
      <c r="U127" s="1">
        <v>20.289999999999981</v>
      </c>
      <c r="V127" s="1">
        <v>20.769999999999989</v>
      </c>
      <c r="W127" s="1">
        <v>20.839999999999989</v>
      </c>
      <c r="X127" s="1">
        <v>20.829999999999981</v>
      </c>
      <c r="Y127" s="1">
        <v>20.95999999999998</v>
      </c>
      <c r="Z127" s="1">
        <v>20.75</v>
      </c>
      <c r="AA127" s="1">
        <v>20.809999999999974</v>
      </c>
      <c r="AB127" s="1">
        <v>20.180000000000003</v>
      </c>
      <c r="AC127" s="1">
        <v>20.350000000000037</v>
      </c>
      <c r="AD127" s="1">
        <v>20.859999999999957</v>
      </c>
      <c r="AE127" s="1">
        <v>20.260000000000051</v>
      </c>
      <c r="AF127" s="1">
        <v>21.090000000000003</v>
      </c>
      <c r="AG127" s="1">
        <v>20.819999999999954</v>
      </c>
      <c r="AH127" s="1">
        <v>20.59</v>
      </c>
      <c r="AI127" s="1">
        <v>20.499999999999972</v>
      </c>
      <c r="AJ127" s="1">
        <v>20.350000000000019</v>
      </c>
      <c r="AK127" s="1">
        <v>20.70999999999998</v>
      </c>
      <c r="AL127" s="1">
        <v>21.150000000000023</v>
      </c>
      <c r="AM127" s="1">
        <v>20.600000000000012</v>
      </c>
      <c r="AN127" s="1">
        <v>19.760000000000009</v>
      </c>
      <c r="AP127" s="1">
        <v>20.529999999999987</v>
      </c>
      <c r="AQ127" s="1">
        <v>20.770000000000039</v>
      </c>
      <c r="AR127" s="1">
        <v>20.690000000000005</v>
      </c>
    </row>
    <row r="128" spans="1:44">
      <c r="A128" s="28">
        <v>58</v>
      </c>
      <c r="C128" s="1">
        <v>20.190000000000001</v>
      </c>
      <c r="D128" s="1">
        <v>20.93</v>
      </c>
      <c r="E128" s="1">
        <v>20.54</v>
      </c>
      <c r="F128" s="1">
        <v>20.22</v>
      </c>
      <c r="G128" s="1">
        <v>20.61</v>
      </c>
      <c r="H128" s="1">
        <v>20.29</v>
      </c>
      <c r="I128" s="1">
        <v>20.77</v>
      </c>
      <c r="J128" s="1">
        <v>20.28</v>
      </c>
      <c r="K128" s="1">
        <v>20.190000000000001</v>
      </c>
      <c r="L128" s="1">
        <v>20.34</v>
      </c>
      <c r="M128" s="1">
        <v>20.37</v>
      </c>
      <c r="N128" s="1">
        <v>20.45</v>
      </c>
      <c r="O128" s="1">
        <v>20.76</v>
      </c>
      <c r="P128" s="1">
        <v>20.139999999999965</v>
      </c>
      <c r="Q128" s="1">
        <v>20.079999999999984</v>
      </c>
      <c r="R128" s="1">
        <v>20.429999999999996</v>
      </c>
      <c r="S128" s="1">
        <v>20.739999999999966</v>
      </c>
      <c r="T128" s="1">
        <v>20.21</v>
      </c>
      <c r="U128" s="1">
        <v>20.889999999999993</v>
      </c>
      <c r="V128" s="1">
        <v>20.8</v>
      </c>
      <c r="W128" s="1">
        <v>21.03</v>
      </c>
      <c r="X128" s="1">
        <v>21.01</v>
      </c>
      <c r="Y128" s="1">
        <v>20.680000000000003</v>
      </c>
      <c r="Z128" s="1">
        <v>20.819999999999983</v>
      </c>
      <c r="AA128" s="1">
        <v>19.929999999999968</v>
      </c>
      <c r="AB128" s="1">
        <v>20.419999999999963</v>
      </c>
      <c r="AC128" s="1">
        <v>20.249999999999996</v>
      </c>
      <c r="AD128" s="1">
        <v>20.74999999999995</v>
      </c>
      <c r="AE128" s="1">
        <v>20.629999999999978</v>
      </c>
      <c r="AF128" s="1">
        <v>21.08</v>
      </c>
      <c r="AG128" s="1">
        <v>20.570000000000004</v>
      </c>
      <c r="AH128" s="1">
        <v>20.90999999999995</v>
      </c>
      <c r="AI128" s="1">
        <v>21.220000000000013</v>
      </c>
      <c r="AJ128" s="1">
        <v>20.719999999999988</v>
      </c>
      <c r="AK128" s="1">
        <v>20.220000000000006</v>
      </c>
      <c r="AL128" s="1">
        <v>20.3</v>
      </c>
      <c r="AM128" s="1">
        <v>20.559999999999992</v>
      </c>
      <c r="AN128" s="1">
        <v>20.819999999999997</v>
      </c>
      <c r="AP128" s="1">
        <v>20.89</v>
      </c>
      <c r="AQ128" s="1">
        <v>20.720000000000045</v>
      </c>
      <c r="AR128" s="1">
        <v>20.350000000000012</v>
      </c>
    </row>
    <row r="129" spans="1:48">
      <c r="A129" s="28">
        <v>59</v>
      </c>
      <c r="C129" s="1">
        <v>20.18</v>
      </c>
      <c r="D129" s="1">
        <v>20.83</v>
      </c>
      <c r="E129" s="1">
        <v>20.78</v>
      </c>
      <c r="F129" s="1">
        <v>20.07</v>
      </c>
      <c r="G129" s="1">
        <v>20.18</v>
      </c>
      <c r="H129" s="1">
        <v>20.46</v>
      </c>
      <c r="I129" s="1">
        <v>20.09</v>
      </c>
      <c r="J129" s="1">
        <v>20.25</v>
      </c>
      <c r="K129" s="1">
        <v>20.149999999999999</v>
      </c>
      <c r="L129" s="1">
        <v>20.05</v>
      </c>
      <c r="M129" s="1">
        <v>20.55</v>
      </c>
      <c r="N129" s="1">
        <v>20.32</v>
      </c>
      <c r="O129" s="1">
        <v>20.37</v>
      </c>
      <c r="P129" s="1">
        <v>19.390000000000015</v>
      </c>
      <c r="Q129" s="1">
        <v>20.199999999999985</v>
      </c>
      <c r="R129" s="1">
        <v>21.07999999999997</v>
      </c>
      <c r="S129" s="1">
        <v>21.189999999999959</v>
      </c>
      <c r="T129" s="1">
        <v>20.43999999999998</v>
      </c>
      <c r="U129" s="1">
        <v>20.919999999999991</v>
      </c>
      <c r="V129" s="1">
        <v>20.890000000000011</v>
      </c>
      <c r="W129" s="1">
        <v>21.700000000000003</v>
      </c>
      <c r="X129" s="1">
        <v>20.28</v>
      </c>
      <c r="Y129" s="1">
        <v>20.07</v>
      </c>
      <c r="Z129" s="1">
        <v>20.709999999999983</v>
      </c>
      <c r="AA129" s="1">
        <v>20.750000000000046</v>
      </c>
      <c r="AB129" s="1">
        <v>20.909999999999997</v>
      </c>
      <c r="AC129" s="1">
        <v>20.660000000000036</v>
      </c>
      <c r="AD129" s="1">
        <v>20.669999999999987</v>
      </c>
      <c r="AE129" s="1">
        <v>20.620000000000026</v>
      </c>
      <c r="AF129" s="1">
        <v>20.970000000000017</v>
      </c>
      <c r="AG129" s="1">
        <v>21.090000000000053</v>
      </c>
      <c r="AH129" s="1">
        <v>20.710000000000015</v>
      </c>
      <c r="AI129" s="1">
        <v>21.410000000000018</v>
      </c>
      <c r="AJ129" s="1">
        <v>20.61000000000001</v>
      </c>
      <c r="AK129" s="1">
        <v>21.04</v>
      </c>
      <c r="AL129" s="1">
        <v>20.659999999999972</v>
      </c>
      <c r="AM129" s="1">
        <v>20.580000000000013</v>
      </c>
      <c r="AN129" s="1">
        <v>20.580000000000027</v>
      </c>
      <c r="AO129" s="1">
        <v>20.690000000000012</v>
      </c>
      <c r="AP129" s="1">
        <v>20.949999999999974</v>
      </c>
      <c r="AQ129" s="1">
        <v>20.979999999999997</v>
      </c>
      <c r="AR129" s="1">
        <v>20.959999999999965</v>
      </c>
    </row>
    <row r="130" spans="1:48">
      <c r="A130" s="28">
        <v>60</v>
      </c>
      <c r="C130" s="1">
        <v>20.21</v>
      </c>
      <c r="D130" s="1">
        <v>20.329999999999998</v>
      </c>
      <c r="E130" s="1">
        <v>20.010000000000002</v>
      </c>
      <c r="F130" s="1">
        <v>20.98</v>
      </c>
      <c r="G130" s="1">
        <v>20.76</v>
      </c>
      <c r="H130" s="1">
        <v>20.010000000000002</v>
      </c>
      <c r="I130" s="1">
        <v>20.34</v>
      </c>
      <c r="J130" s="1">
        <v>20.3</v>
      </c>
      <c r="K130" s="1">
        <v>20.79</v>
      </c>
      <c r="L130" s="1">
        <v>20.57</v>
      </c>
      <c r="M130" s="1">
        <v>20.56</v>
      </c>
      <c r="N130" s="1">
        <v>20.190000000000001</v>
      </c>
      <c r="O130" s="1">
        <v>20.170000000000002</v>
      </c>
      <c r="P130" s="1">
        <v>20.479999999999965</v>
      </c>
      <c r="Q130" s="1">
        <v>20.46000000000004</v>
      </c>
      <c r="R130" s="1">
        <v>20.879999999999974</v>
      </c>
      <c r="S130" s="1">
        <v>21.419999999999963</v>
      </c>
      <c r="T130" s="1">
        <v>20.840000000000042</v>
      </c>
      <c r="U130" s="1">
        <v>20.979999999999986</v>
      </c>
      <c r="V130" s="1">
        <v>21.170000000000051</v>
      </c>
      <c r="W130" s="1">
        <v>21.390000000000029</v>
      </c>
      <c r="X130" s="1">
        <v>20.440000000000008</v>
      </c>
      <c r="Y130" s="1">
        <v>20.750000000000011</v>
      </c>
      <c r="Z130" s="1">
        <v>20.830000000000005</v>
      </c>
      <c r="AA130" s="1">
        <v>20.359999999999992</v>
      </c>
      <c r="AB130" s="1">
        <v>21.109999999999964</v>
      </c>
      <c r="AC130" s="1">
        <v>20.729999999999997</v>
      </c>
      <c r="AD130" s="1">
        <v>20.76999999999996</v>
      </c>
      <c r="AE130" s="1">
        <v>20.239999999999995</v>
      </c>
      <c r="AF130" s="1">
        <v>20.38</v>
      </c>
      <c r="AG130" s="1">
        <v>20.449999999999971</v>
      </c>
      <c r="AH130" s="1">
        <v>20.57</v>
      </c>
      <c r="AI130" s="1">
        <v>20.899999999999988</v>
      </c>
      <c r="AJ130" s="1">
        <v>21.000000000000011</v>
      </c>
      <c r="AK130" s="1">
        <v>20.529999999999962</v>
      </c>
      <c r="AL130" s="1">
        <v>20.789999999999992</v>
      </c>
      <c r="AM130" s="1">
        <v>20.389999999999976</v>
      </c>
      <c r="AN130" s="1">
        <v>20.940000000000005</v>
      </c>
      <c r="AO130" s="1">
        <v>20.250000000000021</v>
      </c>
      <c r="AP130" s="1">
        <v>20.459999999999976</v>
      </c>
      <c r="AQ130" s="1">
        <v>20.590000000000021</v>
      </c>
    </row>
    <row r="131" spans="1:48">
      <c r="A131" s="28">
        <v>61</v>
      </c>
      <c r="C131" s="1">
        <v>20.65</v>
      </c>
      <c r="D131" s="1">
        <v>20.059999999999999</v>
      </c>
      <c r="E131" s="1">
        <v>20.8</v>
      </c>
      <c r="F131" s="1">
        <v>20.65</v>
      </c>
      <c r="G131" s="1">
        <v>20.190000000000001</v>
      </c>
      <c r="H131" s="1">
        <v>20.2</v>
      </c>
      <c r="I131" s="1">
        <v>20.54</v>
      </c>
      <c r="J131" s="1">
        <v>20.52</v>
      </c>
      <c r="K131" s="1">
        <v>20.53</v>
      </c>
      <c r="L131" s="1">
        <v>20.27</v>
      </c>
      <c r="M131" s="1">
        <v>20.079999999999998</v>
      </c>
      <c r="N131" s="1">
        <v>20.66</v>
      </c>
      <c r="O131" s="1">
        <v>20.81</v>
      </c>
      <c r="P131" s="1">
        <v>20.199999999999971</v>
      </c>
      <c r="Q131" s="1">
        <v>20.289999999999996</v>
      </c>
      <c r="R131" s="1">
        <v>20.860000000000024</v>
      </c>
      <c r="S131" s="1">
        <v>21.079999999999981</v>
      </c>
      <c r="T131" s="1">
        <v>20.109999999999996</v>
      </c>
      <c r="U131" s="1">
        <v>20.669999999999987</v>
      </c>
      <c r="V131" s="1">
        <v>20.549999999999976</v>
      </c>
      <c r="W131" s="1">
        <v>21.390000000000022</v>
      </c>
      <c r="X131" s="1">
        <v>20.530000000000008</v>
      </c>
      <c r="Y131" s="1">
        <v>21.13000000000001</v>
      </c>
      <c r="Z131" s="1">
        <v>21.310000000000024</v>
      </c>
      <c r="AA131" s="1">
        <v>21.160000000000011</v>
      </c>
      <c r="AB131" s="1">
        <v>20.250000000000028</v>
      </c>
      <c r="AC131" s="1">
        <v>20.750000000000011</v>
      </c>
      <c r="AD131" s="1">
        <v>21.299999999999979</v>
      </c>
      <c r="AE131" s="1">
        <v>20.88999999999999</v>
      </c>
      <c r="AF131" s="1">
        <v>20.979999999999976</v>
      </c>
      <c r="AG131" s="1">
        <v>20.629999999999985</v>
      </c>
      <c r="AH131" s="1">
        <v>20.329999999999977</v>
      </c>
      <c r="AI131" s="1">
        <v>20.529999999999973</v>
      </c>
      <c r="AJ131" s="1">
        <v>20.509999999999987</v>
      </c>
      <c r="AK131" s="1">
        <v>20.839999999999989</v>
      </c>
      <c r="AL131" s="1">
        <v>20.629999999999985</v>
      </c>
      <c r="AM131" s="1">
        <v>20.670000000000012</v>
      </c>
      <c r="AN131" s="1">
        <v>20.62</v>
      </c>
      <c r="AO131" s="1">
        <v>20.319999999999965</v>
      </c>
      <c r="AP131" s="1">
        <v>21.280000000000008</v>
      </c>
      <c r="AQ131" s="1">
        <v>20.860000000000028</v>
      </c>
      <c r="AR131" s="1">
        <v>20.60999999999996</v>
      </c>
    </row>
    <row r="133" spans="1:48">
      <c r="A133" s="3" t="s">
        <v>3</v>
      </c>
      <c r="C133" s="16">
        <f>AVERAGE(C71:C85)</f>
        <v>28.04454545454546</v>
      </c>
      <c r="D133" s="16">
        <f t="shared" ref="D133:AR133" si="1">AVERAGE(D71:D85)</f>
        <v>18.481333333333342</v>
      </c>
      <c r="E133" s="16">
        <f t="shared" si="1"/>
        <v>26.478666666666655</v>
      </c>
      <c r="F133" s="16">
        <f t="shared" si="1"/>
        <v>29.736000000000008</v>
      </c>
      <c r="G133" s="16">
        <f t="shared" si="1"/>
        <v>28.985333333333319</v>
      </c>
      <c r="H133" s="16">
        <f t="shared" si="1"/>
        <v>29.89</v>
      </c>
      <c r="I133" s="16">
        <f t="shared" si="1"/>
        <v>28.916999999999998</v>
      </c>
      <c r="J133" s="16">
        <f t="shared" si="1"/>
        <v>32.079642857142851</v>
      </c>
      <c r="K133" s="16">
        <f t="shared" si="1"/>
        <v>27.33133333333334</v>
      </c>
      <c r="L133" s="16">
        <f t="shared" si="1"/>
        <v>28.661666666666662</v>
      </c>
      <c r="M133" s="16">
        <f t="shared" si="1"/>
        <v>28.758484848484844</v>
      </c>
      <c r="N133" s="16">
        <f t="shared" si="1"/>
        <v>26.128484848484856</v>
      </c>
      <c r="O133" s="16">
        <f t="shared" si="1"/>
        <v>27.483030303030308</v>
      </c>
      <c r="P133" s="16">
        <f t="shared" si="1"/>
        <v>28.155384615384612</v>
      </c>
      <c r="Q133" s="16">
        <f t="shared" si="1"/>
        <v>31.690714285714279</v>
      </c>
      <c r="R133" s="16">
        <f t="shared" si="1"/>
        <v>29.000000000000004</v>
      </c>
      <c r="S133" s="16">
        <f t="shared" si="1"/>
        <v>30.064</v>
      </c>
      <c r="T133" s="16">
        <f t="shared" si="1"/>
        <v>30.082666666666668</v>
      </c>
      <c r="U133" s="16">
        <f t="shared" si="1"/>
        <v>29.382666666666672</v>
      </c>
      <c r="V133" s="16">
        <f t="shared" si="1"/>
        <v>30.691999999999997</v>
      </c>
      <c r="W133" s="16">
        <f t="shared" si="1"/>
        <v>30.297999999999998</v>
      </c>
      <c r="X133" s="16">
        <f t="shared" si="1"/>
        <v>30.826666666666661</v>
      </c>
      <c r="Y133" s="16">
        <f t="shared" si="1"/>
        <v>25.816000000000006</v>
      </c>
      <c r="Z133" s="16">
        <f t="shared" si="1"/>
        <v>27.46466666666667</v>
      </c>
      <c r="AA133" s="16">
        <f t="shared" si="1"/>
        <v>32.419333333333348</v>
      </c>
      <c r="AB133" s="16">
        <f t="shared" si="1"/>
        <v>30.374666666666666</v>
      </c>
      <c r="AC133" s="16">
        <f t="shared" si="1"/>
        <v>29.980000000000004</v>
      </c>
      <c r="AD133" s="16">
        <f t="shared" si="1"/>
        <v>30.433333333333326</v>
      </c>
      <c r="AE133" s="16">
        <f t="shared" si="1"/>
        <v>32.726666666666667</v>
      </c>
      <c r="AF133" s="16">
        <f t="shared" si="1"/>
        <v>26.824999999999999</v>
      </c>
      <c r="AG133" s="16">
        <f t="shared" si="1"/>
        <v>27.230666666666664</v>
      </c>
      <c r="AH133" s="16">
        <f t="shared" si="1"/>
        <v>31.912666666666663</v>
      </c>
      <c r="AI133" s="16">
        <f t="shared" si="1"/>
        <v>27.167999999999996</v>
      </c>
      <c r="AJ133" s="16">
        <f t="shared" si="1"/>
        <v>27.227333333333331</v>
      </c>
      <c r="AK133" s="16">
        <f t="shared" si="1"/>
        <v>28.48244444444445</v>
      </c>
      <c r="AL133" s="16">
        <f t="shared" si="1"/>
        <v>31.324444444444442</v>
      </c>
      <c r="AM133" s="16">
        <f t="shared" si="1"/>
        <v>25.863444444444447</v>
      </c>
      <c r="AN133" s="16">
        <f t="shared" si="1"/>
        <v>28.128333333333327</v>
      </c>
      <c r="AO133" s="16">
        <f t="shared" si="1"/>
        <v>30.136444444444439</v>
      </c>
      <c r="AP133" s="16">
        <f t="shared" si="1"/>
        <v>28.550444444444441</v>
      </c>
      <c r="AQ133" s="16">
        <f t="shared" si="1"/>
        <v>28.413111111111107</v>
      </c>
      <c r="AR133" s="16">
        <f t="shared" si="1"/>
        <v>27.218000000000007</v>
      </c>
      <c r="AT133" s="3" t="s">
        <v>3</v>
      </c>
      <c r="AU133" s="6">
        <f>AVERAGE(F133:AR133)</f>
        <v>29.124566027989115</v>
      </c>
      <c r="AV133" s="6"/>
    </row>
    <row r="134" spans="1:48">
      <c r="A134" s="3" t="s">
        <v>21</v>
      </c>
      <c r="C134" s="16">
        <f>AVERAGE(C86:C109)</f>
        <v>20.368333333333336</v>
      </c>
      <c r="D134" s="16">
        <f t="shared" ref="D134:AR134" si="2">AVERAGE(D86:D109)</f>
        <v>18.991250000000004</v>
      </c>
      <c r="E134" s="16">
        <f t="shared" si="2"/>
        <v>20.197083333333335</v>
      </c>
      <c r="F134" s="16">
        <f t="shared" si="2"/>
        <v>20.512083333333326</v>
      </c>
      <c r="G134" s="16">
        <f t="shared" si="2"/>
        <v>20.469166666666663</v>
      </c>
      <c r="H134" s="16">
        <f t="shared" si="2"/>
        <v>19.806666666666668</v>
      </c>
      <c r="I134" s="16">
        <f t="shared" si="2"/>
        <v>20.417083333333334</v>
      </c>
      <c r="J134" s="16">
        <f t="shared" si="2"/>
        <v>20.46458333333333</v>
      </c>
      <c r="K134" s="16">
        <f t="shared" si="2"/>
        <v>20.443750000000001</v>
      </c>
      <c r="L134" s="16">
        <f t="shared" si="2"/>
        <v>20.44083333333333</v>
      </c>
      <c r="M134" s="16">
        <f t="shared" si="2"/>
        <v>20.368333333333332</v>
      </c>
      <c r="N134" s="16">
        <f t="shared" si="2"/>
        <v>20.408749999999998</v>
      </c>
      <c r="O134" s="16">
        <f t="shared" si="2"/>
        <v>20.48416666666667</v>
      </c>
      <c r="P134" s="16">
        <f t="shared" si="2"/>
        <v>20.532499999999995</v>
      </c>
      <c r="Q134" s="16">
        <f t="shared" si="2"/>
        <v>20.659583333333334</v>
      </c>
      <c r="R134" s="16">
        <f t="shared" si="2"/>
        <v>20.74625</v>
      </c>
      <c r="S134" s="16">
        <f t="shared" si="2"/>
        <v>20.684166666666666</v>
      </c>
      <c r="T134" s="16">
        <f t="shared" si="2"/>
        <v>21.070000000000004</v>
      </c>
      <c r="U134" s="16">
        <f t="shared" si="2"/>
        <v>20.530000000000005</v>
      </c>
      <c r="V134" s="16">
        <f t="shared" si="2"/>
        <v>20.887499999999999</v>
      </c>
      <c r="W134" s="16">
        <f t="shared" si="2"/>
        <v>20.880000000000003</v>
      </c>
      <c r="X134" s="16">
        <f t="shared" si="2"/>
        <v>20.666666666666668</v>
      </c>
      <c r="Y134" s="16">
        <f t="shared" si="2"/>
        <v>20.619583333333335</v>
      </c>
      <c r="Z134" s="16">
        <f t="shared" si="2"/>
        <v>20.731250000000003</v>
      </c>
      <c r="AA134" s="16">
        <f t="shared" si="2"/>
        <v>20.591304347826089</v>
      </c>
      <c r="AB134" s="16">
        <f t="shared" si="2"/>
        <v>20.626666666666662</v>
      </c>
      <c r="AC134" s="16">
        <f t="shared" si="2"/>
        <v>20.506249999999998</v>
      </c>
      <c r="AD134" s="16">
        <f t="shared" si="2"/>
        <v>20.718333333333334</v>
      </c>
      <c r="AE134" s="16">
        <f t="shared" si="2"/>
        <v>20.725416666666671</v>
      </c>
      <c r="AF134" s="16">
        <f t="shared" si="2"/>
        <v>20.625833333333343</v>
      </c>
      <c r="AG134" s="16">
        <f t="shared" si="2"/>
        <v>20.592916666666667</v>
      </c>
      <c r="AH134" s="16">
        <f t="shared" si="2"/>
        <v>20.644999999999996</v>
      </c>
      <c r="AI134" s="16">
        <f t="shared" si="2"/>
        <v>20.843750000000007</v>
      </c>
      <c r="AJ134" s="16">
        <f t="shared" si="2"/>
        <v>20.728333333333328</v>
      </c>
      <c r="AK134" s="16">
        <f t="shared" si="2"/>
        <v>20.594545454545454</v>
      </c>
      <c r="AL134" s="16">
        <f t="shared" si="2"/>
        <v>20.64875</v>
      </c>
      <c r="AM134" s="16">
        <f t="shared" si="2"/>
        <v>20.531249999999996</v>
      </c>
      <c r="AN134" s="16">
        <f t="shared" si="2"/>
        <v>20.634166666666662</v>
      </c>
      <c r="AO134" s="16">
        <f t="shared" si="2"/>
        <v>20.679999999999993</v>
      </c>
      <c r="AP134" s="16">
        <f t="shared" si="2"/>
        <v>20.668750000000003</v>
      </c>
      <c r="AQ134" s="16">
        <f t="shared" si="2"/>
        <v>20.678333333333335</v>
      </c>
      <c r="AR134" s="16">
        <f t="shared" si="2"/>
        <v>20.78083333333333</v>
      </c>
      <c r="AT134" s="3" t="s">
        <v>4</v>
      </c>
      <c r="AU134" s="6">
        <f>AVERAGE(F134:AR134)</f>
        <v>20.606239738522348</v>
      </c>
      <c r="AV134" s="6"/>
    </row>
    <row r="135" spans="1:48">
      <c r="A135" s="3" t="s">
        <v>5</v>
      </c>
      <c r="C135" s="16">
        <f>AVERAGE(C110:C131)</f>
        <v>20.168181818181818</v>
      </c>
      <c r="D135" s="16">
        <f t="shared" ref="D135:AR135" si="3">AVERAGE(D110:D131)</f>
        <v>19.131818181818179</v>
      </c>
      <c r="E135" s="16">
        <f t="shared" si="3"/>
        <v>18.495454545454546</v>
      </c>
      <c r="F135" s="16">
        <f t="shared" si="3"/>
        <v>20.530454545454546</v>
      </c>
      <c r="G135" s="16">
        <f t="shared" si="3"/>
        <v>20.475909090909088</v>
      </c>
      <c r="H135" s="16">
        <f t="shared" si="3"/>
        <v>20.574090909090906</v>
      </c>
      <c r="I135" s="16">
        <f t="shared" si="3"/>
        <v>20.46409090909091</v>
      </c>
      <c r="J135" s="16">
        <f t="shared" si="3"/>
        <v>20.425454545454549</v>
      </c>
      <c r="K135" s="16">
        <f t="shared" si="3"/>
        <v>20.554545454545458</v>
      </c>
      <c r="L135" s="16">
        <f t="shared" si="3"/>
        <v>20.442272727272726</v>
      </c>
      <c r="M135" s="16">
        <f t="shared" si="3"/>
        <v>20.438636363636363</v>
      </c>
      <c r="N135" s="16">
        <f t="shared" si="3"/>
        <v>20.302727272727271</v>
      </c>
      <c r="O135" s="16">
        <f t="shared" si="3"/>
        <v>20.453636363636367</v>
      </c>
      <c r="P135" s="16">
        <f t="shared" si="3"/>
        <v>20.572272727272718</v>
      </c>
      <c r="Q135" s="16">
        <f t="shared" si="3"/>
        <v>20.598636363636366</v>
      </c>
      <c r="R135" s="16">
        <f t="shared" si="3"/>
        <v>20.800909090909091</v>
      </c>
      <c r="S135" s="16">
        <f t="shared" si="3"/>
        <v>20.685909090909078</v>
      </c>
      <c r="T135" s="16">
        <f t="shared" si="3"/>
        <v>20.683181818181826</v>
      </c>
      <c r="U135" s="16">
        <f t="shared" si="3"/>
        <v>20.789999999999988</v>
      </c>
      <c r="V135" s="16">
        <f t="shared" si="3"/>
        <v>20.893636363636364</v>
      </c>
      <c r="W135" s="16">
        <f t="shared" si="3"/>
        <v>22.504999999999992</v>
      </c>
      <c r="X135" s="16">
        <f t="shared" si="3"/>
        <v>20.745454545454546</v>
      </c>
      <c r="Y135" s="16">
        <f t="shared" si="3"/>
        <v>20.654999999999998</v>
      </c>
      <c r="Z135" s="16">
        <f t="shared" si="3"/>
        <v>20.77090909090909</v>
      </c>
      <c r="AA135" s="16">
        <f t="shared" si="3"/>
        <v>20.641363636363636</v>
      </c>
      <c r="AB135" s="16">
        <f t="shared" si="3"/>
        <v>20.735000000000003</v>
      </c>
      <c r="AC135" s="16">
        <f t="shared" si="3"/>
        <v>20.739545454545457</v>
      </c>
      <c r="AD135" s="16">
        <f t="shared" si="3"/>
        <v>20.852272727272723</v>
      </c>
      <c r="AE135" s="16">
        <f t="shared" si="3"/>
        <v>20.686363636363637</v>
      </c>
      <c r="AF135" s="16">
        <f t="shared" si="3"/>
        <v>20.733181818181812</v>
      </c>
      <c r="AG135" s="16">
        <f t="shared" si="3"/>
        <v>20.664545454545451</v>
      </c>
      <c r="AH135" s="16">
        <f t="shared" si="3"/>
        <v>20.694545454545452</v>
      </c>
      <c r="AI135" s="16">
        <f t="shared" si="3"/>
        <v>20.639545454545448</v>
      </c>
      <c r="AJ135" s="16">
        <f t="shared" si="3"/>
        <v>20.614090909090905</v>
      </c>
      <c r="AK135" s="16">
        <f t="shared" si="3"/>
        <v>20.683809523809526</v>
      </c>
      <c r="AL135" s="16">
        <f t="shared" si="3"/>
        <v>20.647727272727277</v>
      </c>
      <c r="AM135" s="16">
        <f t="shared" si="3"/>
        <v>20.526818181818186</v>
      </c>
      <c r="AN135" s="16">
        <f t="shared" si="3"/>
        <v>20.542727272727266</v>
      </c>
      <c r="AO135" s="16">
        <f t="shared" si="3"/>
        <v>20.668499999999995</v>
      </c>
      <c r="AP135" s="16">
        <f t="shared" si="3"/>
        <v>20.728181818181817</v>
      </c>
      <c r="AQ135" s="16">
        <f t="shared" si="3"/>
        <v>20.853636363636369</v>
      </c>
      <c r="AR135" s="16">
        <f t="shared" si="3"/>
        <v>20.782857142857146</v>
      </c>
      <c r="AT135" s="3" t="s">
        <v>5</v>
      </c>
      <c r="AU135" s="6">
        <f>AVERAGE(F135:AR135)</f>
        <v>20.687113830613828</v>
      </c>
      <c r="AV135" s="6"/>
    </row>
  </sheetData>
  <sheetProtection sheet="1" objects="1" scenarios="1" selectLockedCells="1" selectUnlockedCells="1"/>
  <mergeCells count="6">
    <mergeCell ref="A68:B68"/>
    <mergeCell ref="A2:B2"/>
    <mergeCell ref="AX2:AY2"/>
    <mergeCell ref="AX3:AY3"/>
    <mergeCell ref="A1:B1"/>
    <mergeCell ref="A67:B67"/>
  </mergeCells>
  <pageMargins left="0.70866141732283472" right="0.70866141732283472" top="0.74803149606299213" bottom="0.74803149606299213" header="0.31496062992125984" footer="0.31496062992125984"/>
  <pageSetup scale="1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5"/>
  <sheetViews>
    <sheetView zoomScale="70" zoomScaleNormal="70" workbookViewId="0">
      <selection activeCell="I142" sqref="I142"/>
    </sheetView>
  </sheetViews>
  <sheetFormatPr baseColWidth="10" defaultRowHeight="14.25"/>
  <cols>
    <col min="1" max="1" width="11.42578125" style="13"/>
    <col min="2" max="20" width="12.5703125" style="13" bestFit="1" customWidth="1"/>
    <col min="21" max="16384" width="11.42578125" style="13"/>
  </cols>
  <sheetData>
    <row r="1" spans="1:28" ht="15">
      <c r="A1" s="96" t="s">
        <v>20</v>
      </c>
      <c r="B1" s="97"/>
    </row>
    <row r="2" spans="1:28" ht="15.75" thickBot="1">
      <c r="A2" s="91" t="s">
        <v>1</v>
      </c>
      <c r="B2" s="92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B4" s="49"/>
    </row>
    <row r="5" spans="1:28" ht="15">
      <c r="A5" s="35" t="s">
        <v>23</v>
      </c>
      <c r="B5" s="7">
        <v>0</v>
      </c>
      <c r="C5" s="7">
        <v>2</v>
      </c>
      <c r="D5" s="7">
        <v>4</v>
      </c>
      <c r="E5" s="7">
        <v>7</v>
      </c>
      <c r="F5" s="7">
        <v>9</v>
      </c>
      <c r="G5" s="7">
        <v>11</v>
      </c>
      <c r="H5" s="7">
        <v>14</v>
      </c>
      <c r="I5" s="7">
        <v>21</v>
      </c>
      <c r="J5" s="7">
        <v>28</v>
      </c>
      <c r="K5" s="7">
        <v>35</v>
      </c>
      <c r="L5" s="7">
        <v>44</v>
      </c>
      <c r="M5" s="7">
        <v>46</v>
      </c>
      <c r="N5" s="7">
        <v>49</v>
      </c>
      <c r="O5" s="7">
        <v>51</v>
      </c>
      <c r="P5" s="7">
        <v>53</v>
      </c>
      <c r="Q5" s="7">
        <v>56</v>
      </c>
      <c r="R5" s="7"/>
      <c r="S5" s="7"/>
      <c r="T5" s="7" t="s">
        <v>25</v>
      </c>
      <c r="U5" s="7"/>
      <c r="V5" s="7"/>
    </row>
    <row r="6" spans="1:28" ht="15">
      <c r="A6" s="17">
        <v>1</v>
      </c>
      <c r="B6" s="13">
        <v>678</v>
      </c>
      <c r="C6" s="13">
        <v>686</v>
      </c>
      <c r="D6" s="13">
        <v>692</v>
      </c>
      <c r="E6" s="13">
        <v>692</v>
      </c>
      <c r="F6" s="13">
        <v>692</v>
      </c>
      <c r="G6" s="13">
        <v>696</v>
      </c>
      <c r="H6" s="13">
        <v>690</v>
      </c>
      <c r="I6" s="13">
        <v>697</v>
      </c>
      <c r="J6" s="13">
        <v>693</v>
      </c>
      <c r="K6" s="13">
        <v>680</v>
      </c>
      <c r="L6" s="13">
        <v>690</v>
      </c>
      <c r="M6" s="13">
        <v>689</v>
      </c>
      <c r="N6" s="13">
        <v>691</v>
      </c>
      <c r="O6" s="13">
        <v>686</v>
      </c>
      <c r="P6" s="13">
        <v>687</v>
      </c>
      <c r="Q6" s="13">
        <v>666</v>
      </c>
      <c r="S6" s="17">
        <v>1</v>
      </c>
      <c r="T6" s="13">
        <f>Q6-B6</f>
        <v>-12</v>
      </c>
    </row>
    <row r="7" spans="1:28" ht="15">
      <c r="A7" s="17">
        <v>2</v>
      </c>
      <c r="B7" s="13">
        <v>694</v>
      </c>
      <c r="C7" s="13">
        <v>686</v>
      </c>
      <c r="D7" s="13">
        <v>686</v>
      </c>
      <c r="E7" s="13">
        <v>681</v>
      </c>
      <c r="F7" s="13">
        <v>681</v>
      </c>
      <c r="G7" s="13">
        <v>682</v>
      </c>
      <c r="H7" s="13">
        <v>680</v>
      </c>
      <c r="I7" s="13">
        <v>689</v>
      </c>
      <c r="J7" s="13">
        <v>667</v>
      </c>
      <c r="K7" s="13">
        <v>659</v>
      </c>
      <c r="L7" s="13">
        <v>661</v>
      </c>
      <c r="M7" s="13">
        <v>662</v>
      </c>
      <c r="N7" s="13">
        <v>659</v>
      </c>
      <c r="O7" s="13">
        <v>665</v>
      </c>
      <c r="P7" s="13">
        <v>663</v>
      </c>
      <c r="Q7" s="13">
        <v>637</v>
      </c>
      <c r="S7" s="17">
        <v>2</v>
      </c>
      <c r="T7" s="13">
        <f t="shared" ref="T7:T59" si="0">Q7-B7</f>
        <v>-57</v>
      </c>
    </row>
    <row r="8" spans="1:28" ht="15">
      <c r="A8" s="17">
        <v>3</v>
      </c>
      <c r="B8" s="13">
        <v>678</v>
      </c>
      <c r="C8" s="13">
        <v>684</v>
      </c>
      <c r="D8" s="13">
        <v>679</v>
      </c>
      <c r="E8" s="13">
        <v>675</v>
      </c>
      <c r="F8" s="13">
        <v>681</v>
      </c>
      <c r="G8" s="13">
        <v>681</v>
      </c>
      <c r="H8" s="13">
        <v>678</v>
      </c>
      <c r="I8" s="13">
        <v>679</v>
      </c>
      <c r="J8" s="13">
        <v>671</v>
      </c>
      <c r="K8" s="13">
        <v>670</v>
      </c>
      <c r="L8" s="13">
        <v>669</v>
      </c>
      <c r="M8" s="13">
        <v>671</v>
      </c>
      <c r="N8" s="13">
        <v>674</v>
      </c>
      <c r="O8" s="13">
        <v>664</v>
      </c>
      <c r="P8" s="13">
        <v>664</v>
      </c>
      <c r="Q8" s="13">
        <v>653</v>
      </c>
      <c r="S8" s="17">
        <v>3</v>
      </c>
      <c r="T8" s="13">
        <f t="shared" si="0"/>
        <v>-25</v>
      </c>
    </row>
    <row r="9" spans="1:28" ht="15">
      <c r="A9" s="17">
        <v>4</v>
      </c>
      <c r="B9" s="13">
        <v>677</v>
      </c>
      <c r="C9" s="13">
        <v>678</v>
      </c>
      <c r="D9" s="13">
        <v>675</v>
      </c>
      <c r="E9" s="13">
        <v>673</v>
      </c>
      <c r="F9" s="13">
        <v>673</v>
      </c>
      <c r="G9" s="13">
        <v>678</v>
      </c>
      <c r="H9" s="13">
        <v>676</v>
      </c>
      <c r="I9" s="13">
        <v>681</v>
      </c>
      <c r="J9" s="13">
        <v>675</v>
      </c>
      <c r="K9" s="13">
        <v>672</v>
      </c>
      <c r="L9" s="13">
        <v>660</v>
      </c>
      <c r="M9" s="13">
        <v>662</v>
      </c>
      <c r="N9" s="13">
        <v>655</v>
      </c>
      <c r="O9" s="13">
        <v>624</v>
      </c>
      <c r="P9" s="13">
        <v>640</v>
      </c>
      <c r="Q9" s="13">
        <v>624</v>
      </c>
      <c r="S9" s="17">
        <v>4</v>
      </c>
      <c r="T9" s="13">
        <f t="shared" si="0"/>
        <v>-53</v>
      </c>
    </row>
    <row r="10" spans="1:28" ht="15">
      <c r="A10" s="17">
        <v>5</v>
      </c>
      <c r="B10" s="13">
        <v>643</v>
      </c>
      <c r="C10" s="13">
        <v>646</v>
      </c>
      <c r="D10" s="13">
        <v>639</v>
      </c>
      <c r="E10" s="13">
        <v>642</v>
      </c>
      <c r="F10" s="13">
        <v>642</v>
      </c>
      <c r="G10" s="13">
        <v>641</v>
      </c>
      <c r="H10" s="13">
        <v>633</v>
      </c>
      <c r="I10" s="13">
        <v>639</v>
      </c>
      <c r="J10" s="13">
        <v>633</v>
      </c>
      <c r="K10" s="13">
        <v>640</v>
      </c>
      <c r="L10" s="13">
        <v>638</v>
      </c>
      <c r="M10" s="13">
        <v>635</v>
      </c>
      <c r="N10" s="13">
        <v>629</v>
      </c>
      <c r="O10" s="13">
        <v>635</v>
      </c>
      <c r="P10" s="13">
        <v>634</v>
      </c>
      <c r="Q10" s="13">
        <v>616</v>
      </c>
      <c r="S10" s="17">
        <v>5</v>
      </c>
      <c r="T10" s="13">
        <f t="shared" si="0"/>
        <v>-27</v>
      </c>
    </row>
    <row r="11" spans="1:28" ht="15">
      <c r="A11" s="17">
        <v>6</v>
      </c>
      <c r="B11" s="13">
        <v>659</v>
      </c>
      <c r="C11" s="13">
        <v>657</v>
      </c>
      <c r="D11" s="13">
        <v>656</v>
      </c>
      <c r="E11" s="13">
        <v>654</v>
      </c>
      <c r="F11" s="13">
        <v>659</v>
      </c>
      <c r="G11" s="13">
        <v>655</v>
      </c>
      <c r="H11" s="13">
        <v>654</v>
      </c>
      <c r="I11" s="13">
        <v>653</v>
      </c>
      <c r="J11" s="13">
        <v>645</v>
      </c>
      <c r="K11" s="13">
        <v>646</v>
      </c>
      <c r="L11" s="13">
        <v>646</v>
      </c>
      <c r="M11" s="13">
        <v>648</v>
      </c>
      <c r="N11" s="13">
        <v>637</v>
      </c>
      <c r="O11" s="13">
        <v>641</v>
      </c>
      <c r="P11" s="13">
        <v>642</v>
      </c>
      <c r="Q11" s="13">
        <v>631</v>
      </c>
      <c r="S11" s="17">
        <v>6</v>
      </c>
      <c r="T11" s="13">
        <f t="shared" si="0"/>
        <v>-28</v>
      </c>
    </row>
    <row r="12" spans="1:28" ht="15">
      <c r="A12" s="17">
        <v>7</v>
      </c>
      <c r="B12" s="13">
        <v>635</v>
      </c>
      <c r="C12" s="13">
        <v>640</v>
      </c>
      <c r="D12" s="13">
        <v>637</v>
      </c>
      <c r="E12" s="13">
        <v>637</v>
      </c>
      <c r="F12" s="13">
        <v>635</v>
      </c>
      <c r="G12" s="13">
        <v>636</v>
      </c>
      <c r="H12" s="13">
        <v>630</v>
      </c>
      <c r="I12" s="13">
        <v>643</v>
      </c>
      <c r="J12" s="13">
        <v>630</v>
      </c>
      <c r="K12" s="13">
        <v>638</v>
      </c>
      <c r="L12" s="13">
        <v>627</v>
      </c>
      <c r="M12" s="13">
        <v>620</v>
      </c>
      <c r="N12" s="13">
        <v>627</v>
      </c>
      <c r="O12" s="13">
        <v>632</v>
      </c>
      <c r="P12" s="13">
        <v>627</v>
      </c>
      <c r="Q12" s="13">
        <v>612</v>
      </c>
      <c r="S12" s="17">
        <v>7</v>
      </c>
      <c r="T12" s="13">
        <f t="shared" si="0"/>
        <v>-23</v>
      </c>
    </row>
    <row r="13" spans="1:28" ht="15">
      <c r="A13" s="17">
        <v>8</v>
      </c>
      <c r="B13" s="13">
        <v>602</v>
      </c>
      <c r="C13" s="13">
        <v>580</v>
      </c>
      <c r="D13" s="13">
        <v>578</v>
      </c>
      <c r="E13" s="13">
        <v>579</v>
      </c>
      <c r="F13" s="13">
        <v>582</v>
      </c>
      <c r="G13" s="13">
        <v>582</v>
      </c>
      <c r="H13" s="13">
        <v>581</v>
      </c>
      <c r="I13" s="13">
        <v>591</v>
      </c>
      <c r="J13" s="13">
        <v>587</v>
      </c>
      <c r="K13" s="13">
        <v>599</v>
      </c>
      <c r="L13" s="13">
        <v>592</v>
      </c>
      <c r="M13" s="13">
        <v>596</v>
      </c>
      <c r="N13" s="13">
        <v>597</v>
      </c>
      <c r="O13" s="13">
        <v>603</v>
      </c>
      <c r="P13" s="13">
        <v>600</v>
      </c>
      <c r="Q13" s="13">
        <v>579</v>
      </c>
      <c r="S13" s="17">
        <v>8</v>
      </c>
      <c r="T13" s="13">
        <f t="shared" si="0"/>
        <v>-23</v>
      </c>
    </row>
    <row r="14" spans="1:28" ht="15">
      <c r="A14" s="17">
        <v>9</v>
      </c>
      <c r="B14" s="13">
        <v>634</v>
      </c>
      <c r="C14" s="13">
        <v>622</v>
      </c>
      <c r="D14" s="13">
        <v>622</v>
      </c>
      <c r="E14" s="13">
        <v>621</v>
      </c>
      <c r="F14" s="13">
        <v>626</v>
      </c>
      <c r="G14" s="13">
        <v>627</v>
      </c>
      <c r="H14" s="13">
        <v>625</v>
      </c>
      <c r="I14" s="13">
        <v>631</v>
      </c>
      <c r="J14" s="13">
        <v>619</v>
      </c>
      <c r="K14" s="13">
        <v>621</v>
      </c>
      <c r="L14" s="13">
        <v>620</v>
      </c>
      <c r="M14" s="13">
        <v>616</v>
      </c>
      <c r="N14" s="13">
        <v>616</v>
      </c>
      <c r="O14" s="13">
        <v>621</v>
      </c>
      <c r="P14" s="13">
        <v>631</v>
      </c>
      <c r="Q14" s="13">
        <v>614</v>
      </c>
      <c r="S14" s="17">
        <v>9</v>
      </c>
      <c r="T14" s="13">
        <f t="shared" si="0"/>
        <v>-20</v>
      </c>
    </row>
    <row r="15" spans="1:28" ht="15">
      <c r="A15" s="17">
        <v>10</v>
      </c>
      <c r="B15" s="13">
        <v>547</v>
      </c>
      <c r="C15" s="13">
        <v>559</v>
      </c>
      <c r="D15" s="13">
        <v>555</v>
      </c>
      <c r="E15" s="13">
        <v>555</v>
      </c>
      <c r="F15" s="13">
        <v>556</v>
      </c>
      <c r="G15" s="13">
        <v>551</v>
      </c>
      <c r="H15" s="13">
        <v>554</v>
      </c>
      <c r="I15" s="13">
        <v>546</v>
      </c>
      <c r="J15" s="13">
        <v>529</v>
      </c>
      <c r="K15" s="13">
        <v>531</v>
      </c>
      <c r="L15" s="13">
        <v>532</v>
      </c>
      <c r="M15" s="13">
        <v>528</v>
      </c>
      <c r="N15" s="13">
        <v>525</v>
      </c>
      <c r="O15" s="13">
        <v>525</v>
      </c>
      <c r="P15" s="13">
        <v>517</v>
      </c>
      <c r="Q15" s="13">
        <v>511</v>
      </c>
      <c r="S15" s="17">
        <v>10</v>
      </c>
      <c r="T15" s="13">
        <f t="shared" si="0"/>
        <v>-36</v>
      </c>
    </row>
    <row r="16" spans="1:28" ht="15">
      <c r="A16" s="17">
        <v>11</v>
      </c>
      <c r="B16" s="13">
        <v>563</v>
      </c>
      <c r="C16" s="13">
        <v>567</v>
      </c>
      <c r="D16" s="13">
        <v>569</v>
      </c>
      <c r="E16" s="13">
        <v>563</v>
      </c>
      <c r="F16" s="13">
        <v>563</v>
      </c>
      <c r="G16" s="13">
        <v>566</v>
      </c>
      <c r="H16" s="13">
        <v>567</v>
      </c>
      <c r="I16" s="13">
        <v>568</v>
      </c>
      <c r="J16" s="13">
        <v>563</v>
      </c>
      <c r="K16" s="13">
        <v>569</v>
      </c>
      <c r="L16" s="13">
        <v>575</v>
      </c>
      <c r="M16" s="13">
        <v>571</v>
      </c>
      <c r="N16" s="13">
        <v>576</v>
      </c>
      <c r="O16" s="13">
        <v>570</v>
      </c>
      <c r="P16" s="13">
        <v>559</v>
      </c>
      <c r="Q16" s="13">
        <v>563</v>
      </c>
      <c r="S16" s="17">
        <v>11</v>
      </c>
      <c r="T16" s="13">
        <f t="shared" si="0"/>
        <v>0</v>
      </c>
    </row>
    <row r="17" spans="1:20" ht="15">
      <c r="A17" s="17">
        <v>12</v>
      </c>
      <c r="B17" s="13">
        <v>526</v>
      </c>
      <c r="C17" s="13">
        <v>535</v>
      </c>
      <c r="D17" s="13">
        <v>534</v>
      </c>
      <c r="E17" s="13">
        <v>529</v>
      </c>
      <c r="F17" s="13">
        <v>531</v>
      </c>
      <c r="G17" s="13">
        <v>536</v>
      </c>
      <c r="H17" s="13">
        <v>542</v>
      </c>
      <c r="I17" s="13">
        <v>534</v>
      </c>
      <c r="J17" s="13">
        <v>536</v>
      </c>
      <c r="K17" s="13">
        <v>530</v>
      </c>
      <c r="L17" s="13">
        <v>527</v>
      </c>
      <c r="M17" s="13">
        <v>536</v>
      </c>
      <c r="N17" s="13">
        <v>536</v>
      </c>
      <c r="O17" s="13">
        <v>542</v>
      </c>
      <c r="P17" s="13">
        <v>529</v>
      </c>
      <c r="Q17" s="13">
        <v>525</v>
      </c>
      <c r="S17" s="17">
        <v>12</v>
      </c>
      <c r="T17" s="13">
        <f t="shared" si="0"/>
        <v>-1</v>
      </c>
    </row>
    <row r="18" spans="1:20" ht="15">
      <c r="A18" s="17">
        <v>13</v>
      </c>
      <c r="B18" s="13">
        <v>463</v>
      </c>
      <c r="C18" s="13">
        <v>465</v>
      </c>
      <c r="D18" s="13">
        <v>463</v>
      </c>
      <c r="E18" s="13">
        <v>468</v>
      </c>
      <c r="F18" s="13">
        <v>466</v>
      </c>
      <c r="G18" s="13">
        <v>467</v>
      </c>
      <c r="H18" s="13">
        <v>468</v>
      </c>
      <c r="I18" s="13">
        <v>468</v>
      </c>
      <c r="J18" s="13">
        <v>464</v>
      </c>
      <c r="K18" s="13">
        <v>468</v>
      </c>
      <c r="L18" s="13">
        <v>465</v>
      </c>
      <c r="M18" s="13">
        <v>470</v>
      </c>
      <c r="N18" s="13">
        <v>465</v>
      </c>
      <c r="O18" s="13">
        <v>467</v>
      </c>
      <c r="P18" s="13">
        <v>456</v>
      </c>
      <c r="Q18" s="13">
        <v>457</v>
      </c>
      <c r="S18" s="17">
        <v>13</v>
      </c>
      <c r="T18" s="13">
        <f t="shared" si="0"/>
        <v>-6</v>
      </c>
    </row>
    <row r="19" spans="1:20" ht="15">
      <c r="A19" s="5">
        <v>14</v>
      </c>
      <c r="B19" s="13">
        <v>734</v>
      </c>
      <c r="C19" s="13">
        <v>726</v>
      </c>
      <c r="D19" s="13">
        <v>724</v>
      </c>
      <c r="E19" s="13">
        <v>715</v>
      </c>
      <c r="F19" s="13">
        <v>711</v>
      </c>
      <c r="G19" s="13">
        <v>704</v>
      </c>
      <c r="H19" s="13">
        <v>699</v>
      </c>
      <c r="I19" s="13">
        <v>681</v>
      </c>
      <c r="J19" s="13">
        <v>666</v>
      </c>
      <c r="K19" s="13">
        <v>659</v>
      </c>
      <c r="L19" s="13">
        <v>637</v>
      </c>
      <c r="M19" s="13">
        <v>629</v>
      </c>
      <c r="N19" s="13">
        <v>628</v>
      </c>
      <c r="O19" s="13">
        <v>629</v>
      </c>
      <c r="P19" s="13">
        <v>631</v>
      </c>
      <c r="Q19" s="13">
        <v>619</v>
      </c>
      <c r="S19" s="5">
        <v>14</v>
      </c>
      <c r="T19" s="13">
        <f t="shared" si="0"/>
        <v>-115</v>
      </c>
    </row>
    <row r="20" spans="1:20" ht="15">
      <c r="A20" s="7">
        <v>15</v>
      </c>
      <c r="B20" s="13">
        <v>666</v>
      </c>
      <c r="C20" s="13">
        <v>665</v>
      </c>
      <c r="D20" s="13">
        <v>660</v>
      </c>
      <c r="E20" s="13">
        <v>657</v>
      </c>
      <c r="F20" s="13">
        <v>654</v>
      </c>
      <c r="G20" s="13">
        <v>650</v>
      </c>
      <c r="H20" s="13">
        <v>643</v>
      </c>
      <c r="I20" s="13">
        <v>640</v>
      </c>
      <c r="J20" s="13">
        <v>608</v>
      </c>
      <c r="K20" s="13">
        <v>608</v>
      </c>
      <c r="L20" s="13">
        <v>590</v>
      </c>
      <c r="M20" s="13">
        <v>591</v>
      </c>
      <c r="N20" s="13">
        <v>591</v>
      </c>
      <c r="O20" s="13">
        <v>591</v>
      </c>
      <c r="P20" s="13">
        <v>589</v>
      </c>
      <c r="Q20" s="13">
        <v>584</v>
      </c>
      <c r="S20" s="7">
        <v>15</v>
      </c>
      <c r="T20" s="13">
        <f t="shared" si="0"/>
        <v>-82</v>
      </c>
    </row>
    <row r="21" spans="1:20" ht="15">
      <c r="A21" s="7">
        <v>16</v>
      </c>
      <c r="B21" s="13">
        <v>682</v>
      </c>
      <c r="C21" s="13">
        <v>669</v>
      </c>
      <c r="D21" s="13">
        <v>666</v>
      </c>
      <c r="E21" s="13">
        <v>657</v>
      </c>
      <c r="F21" s="13">
        <v>648</v>
      </c>
      <c r="G21" s="13">
        <v>648</v>
      </c>
      <c r="H21" s="13">
        <v>643</v>
      </c>
      <c r="I21" s="13">
        <v>643</v>
      </c>
      <c r="J21" s="13">
        <v>612</v>
      </c>
      <c r="K21" s="13">
        <v>607</v>
      </c>
      <c r="L21" s="13">
        <v>593</v>
      </c>
      <c r="M21" s="13">
        <v>586</v>
      </c>
      <c r="N21" s="13">
        <v>592</v>
      </c>
      <c r="O21" s="13">
        <v>585</v>
      </c>
      <c r="P21" s="13">
        <v>578</v>
      </c>
      <c r="Q21" s="13">
        <v>573</v>
      </c>
      <c r="S21" s="7">
        <v>16</v>
      </c>
      <c r="T21" s="13">
        <f t="shared" si="0"/>
        <v>-109</v>
      </c>
    </row>
    <row r="22" spans="1:20" ht="15">
      <c r="A22" s="7">
        <v>17</v>
      </c>
      <c r="B22" s="13">
        <v>631</v>
      </c>
      <c r="C22" s="13">
        <v>624</v>
      </c>
      <c r="D22" s="13">
        <v>610</v>
      </c>
      <c r="E22" s="13">
        <v>607</v>
      </c>
      <c r="F22" s="13">
        <v>603</v>
      </c>
      <c r="G22" s="13">
        <v>594</v>
      </c>
      <c r="H22" s="13">
        <v>591</v>
      </c>
      <c r="I22" s="13">
        <v>572</v>
      </c>
      <c r="J22" s="13">
        <v>559</v>
      </c>
      <c r="K22" s="13">
        <v>542</v>
      </c>
      <c r="L22" s="13">
        <v>536</v>
      </c>
      <c r="M22" s="13">
        <v>529</v>
      </c>
      <c r="N22" s="13">
        <v>528</v>
      </c>
      <c r="O22" s="13">
        <v>526</v>
      </c>
      <c r="P22" s="13">
        <v>528</v>
      </c>
      <c r="Q22" s="13">
        <v>524</v>
      </c>
      <c r="S22" s="7">
        <v>17</v>
      </c>
      <c r="T22" s="13">
        <f t="shared" si="0"/>
        <v>-107</v>
      </c>
    </row>
    <row r="23" spans="1:20" ht="15">
      <c r="A23" s="7">
        <v>18</v>
      </c>
      <c r="B23" s="13">
        <v>628</v>
      </c>
      <c r="C23" s="13">
        <v>621</v>
      </c>
      <c r="D23" s="13">
        <v>609</v>
      </c>
      <c r="E23" s="13">
        <v>605</v>
      </c>
      <c r="F23" s="13">
        <v>600</v>
      </c>
      <c r="G23" s="13">
        <v>598</v>
      </c>
      <c r="H23" s="13">
        <v>592</v>
      </c>
      <c r="I23" s="13">
        <v>584</v>
      </c>
      <c r="J23" s="13">
        <v>573</v>
      </c>
      <c r="K23" s="13">
        <v>559</v>
      </c>
      <c r="L23" s="13">
        <v>554</v>
      </c>
      <c r="M23" s="13">
        <v>551</v>
      </c>
      <c r="N23" s="13">
        <v>556</v>
      </c>
      <c r="O23" s="13">
        <v>552</v>
      </c>
      <c r="P23" s="13">
        <v>547</v>
      </c>
      <c r="Q23" s="13">
        <v>552</v>
      </c>
      <c r="S23" s="7">
        <v>18</v>
      </c>
      <c r="T23" s="13">
        <f t="shared" si="0"/>
        <v>-76</v>
      </c>
    </row>
    <row r="24" spans="1:20" ht="15">
      <c r="A24" s="7">
        <v>19</v>
      </c>
      <c r="B24" s="13">
        <v>636</v>
      </c>
      <c r="C24" s="13">
        <v>611</v>
      </c>
      <c r="D24" s="13">
        <v>605</v>
      </c>
      <c r="E24" s="13">
        <v>590</v>
      </c>
      <c r="F24" s="13">
        <v>592</v>
      </c>
      <c r="G24" s="13">
        <v>588</v>
      </c>
      <c r="H24" s="13">
        <v>593</v>
      </c>
      <c r="I24" s="13">
        <v>561</v>
      </c>
      <c r="J24" s="13">
        <v>556</v>
      </c>
      <c r="K24" s="13">
        <v>538</v>
      </c>
      <c r="L24" s="13">
        <v>534</v>
      </c>
      <c r="M24" s="13">
        <v>533</v>
      </c>
      <c r="N24" s="13">
        <v>552</v>
      </c>
      <c r="O24" s="13">
        <v>548</v>
      </c>
      <c r="P24" s="13">
        <v>540</v>
      </c>
      <c r="Q24" s="13">
        <v>536</v>
      </c>
      <c r="S24" s="7">
        <v>19</v>
      </c>
      <c r="T24" s="13">
        <f t="shared" si="0"/>
        <v>-100</v>
      </c>
    </row>
    <row r="25" spans="1:20" ht="15">
      <c r="A25" s="7">
        <v>20</v>
      </c>
      <c r="B25" s="13">
        <v>612</v>
      </c>
      <c r="C25" s="13">
        <v>600</v>
      </c>
      <c r="D25" s="13">
        <v>595</v>
      </c>
      <c r="E25" s="13">
        <v>584</v>
      </c>
      <c r="F25" s="13">
        <v>582</v>
      </c>
      <c r="G25" s="13">
        <v>578</v>
      </c>
      <c r="H25" s="13">
        <v>574</v>
      </c>
      <c r="I25" s="13">
        <v>559</v>
      </c>
      <c r="J25" s="13">
        <v>548</v>
      </c>
      <c r="K25" s="13">
        <v>532</v>
      </c>
      <c r="L25" s="13">
        <v>527</v>
      </c>
      <c r="M25" s="13">
        <v>527</v>
      </c>
      <c r="N25" s="13">
        <v>526</v>
      </c>
      <c r="O25" s="13">
        <v>527</v>
      </c>
      <c r="P25" s="13">
        <v>526</v>
      </c>
      <c r="Q25" s="13">
        <v>523</v>
      </c>
      <c r="S25" s="7">
        <v>20</v>
      </c>
      <c r="T25" s="13">
        <f t="shared" si="0"/>
        <v>-89</v>
      </c>
    </row>
    <row r="26" spans="1:20" ht="15">
      <c r="A26" s="7">
        <v>21</v>
      </c>
      <c r="B26" s="13">
        <v>578</v>
      </c>
      <c r="C26" s="13">
        <v>571</v>
      </c>
      <c r="D26" s="13">
        <v>563</v>
      </c>
      <c r="E26" s="13">
        <v>564</v>
      </c>
      <c r="F26" s="13">
        <v>560</v>
      </c>
      <c r="G26" s="13">
        <v>557</v>
      </c>
      <c r="H26" s="13">
        <v>556</v>
      </c>
      <c r="I26" s="13">
        <v>554</v>
      </c>
      <c r="J26" s="13">
        <v>537</v>
      </c>
      <c r="K26" s="13">
        <v>536</v>
      </c>
      <c r="L26" s="13">
        <v>529</v>
      </c>
      <c r="M26" s="13">
        <v>526</v>
      </c>
      <c r="N26" s="13">
        <v>528</v>
      </c>
      <c r="O26" s="13">
        <v>529</v>
      </c>
      <c r="P26" s="13">
        <v>525</v>
      </c>
      <c r="Q26" s="13">
        <v>528</v>
      </c>
      <c r="S26" s="7">
        <v>21</v>
      </c>
      <c r="T26" s="13">
        <f t="shared" si="0"/>
        <v>-50</v>
      </c>
    </row>
    <row r="27" spans="1:20" ht="15">
      <c r="A27" s="7">
        <v>22</v>
      </c>
      <c r="B27" s="13">
        <v>554</v>
      </c>
      <c r="C27" s="13">
        <v>554</v>
      </c>
      <c r="D27" s="13">
        <v>544</v>
      </c>
      <c r="E27" s="13">
        <v>540</v>
      </c>
      <c r="F27" s="13">
        <v>534</v>
      </c>
      <c r="G27" s="13">
        <v>532</v>
      </c>
      <c r="H27" s="13">
        <v>525</v>
      </c>
      <c r="I27" s="13">
        <v>526</v>
      </c>
      <c r="J27" s="13">
        <v>512</v>
      </c>
      <c r="K27" s="13">
        <v>512</v>
      </c>
      <c r="L27" s="13">
        <v>503</v>
      </c>
      <c r="M27" s="13">
        <v>506</v>
      </c>
      <c r="N27" s="13">
        <v>509</v>
      </c>
      <c r="O27" s="13">
        <v>509</v>
      </c>
      <c r="P27" s="13">
        <v>511</v>
      </c>
      <c r="Q27" s="13">
        <v>517</v>
      </c>
      <c r="S27" s="7">
        <v>22</v>
      </c>
      <c r="T27" s="13">
        <f t="shared" si="0"/>
        <v>-37</v>
      </c>
    </row>
    <row r="28" spans="1:20" ht="15">
      <c r="A28" s="7">
        <v>23</v>
      </c>
      <c r="B28" s="13">
        <v>529</v>
      </c>
      <c r="C28" s="13">
        <v>530</v>
      </c>
      <c r="D28" s="13">
        <v>520</v>
      </c>
      <c r="E28" s="13">
        <v>514</v>
      </c>
      <c r="F28" s="13">
        <v>516</v>
      </c>
      <c r="G28" s="13">
        <v>512</v>
      </c>
      <c r="H28" s="13">
        <v>517</v>
      </c>
      <c r="I28" s="13">
        <v>501</v>
      </c>
      <c r="J28" s="13">
        <v>500</v>
      </c>
      <c r="K28" s="13">
        <v>489</v>
      </c>
      <c r="L28" s="13">
        <v>488</v>
      </c>
      <c r="M28" s="13">
        <v>488</v>
      </c>
      <c r="N28" s="13">
        <v>486</v>
      </c>
      <c r="O28" s="13">
        <v>486</v>
      </c>
      <c r="P28" s="13">
        <v>492</v>
      </c>
      <c r="Q28" s="13">
        <v>489</v>
      </c>
      <c r="S28" s="7">
        <v>23</v>
      </c>
      <c r="T28" s="13">
        <f t="shared" si="0"/>
        <v>-40</v>
      </c>
    </row>
    <row r="29" spans="1:20" ht="15">
      <c r="A29" s="7">
        <v>24</v>
      </c>
      <c r="B29" s="13">
        <v>474</v>
      </c>
      <c r="C29" s="13">
        <v>473</v>
      </c>
      <c r="D29" s="13">
        <v>465</v>
      </c>
      <c r="E29" s="13">
        <v>467</v>
      </c>
      <c r="F29" s="13">
        <v>465</v>
      </c>
      <c r="G29" s="13">
        <v>463</v>
      </c>
      <c r="H29" s="13">
        <v>468</v>
      </c>
      <c r="I29" s="13">
        <v>458</v>
      </c>
      <c r="J29" s="13">
        <v>450</v>
      </c>
      <c r="K29" s="13">
        <v>450</v>
      </c>
      <c r="L29" s="13">
        <v>455</v>
      </c>
      <c r="M29" s="13">
        <v>453</v>
      </c>
      <c r="N29" s="13">
        <v>456</v>
      </c>
      <c r="O29" s="13">
        <v>456</v>
      </c>
      <c r="P29" s="13">
        <v>450</v>
      </c>
      <c r="Q29" s="13">
        <v>455</v>
      </c>
      <c r="S29" s="7">
        <v>24</v>
      </c>
      <c r="T29" s="13">
        <f t="shared" si="0"/>
        <v>-19</v>
      </c>
    </row>
    <row r="30" spans="1:20" ht="15">
      <c r="A30" s="7">
        <v>25</v>
      </c>
      <c r="B30" s="13">
        <v>517</v>
      </c>
      <c r="C30" s="13">
        <v>515</v>
      </c>
      <c r="D30" s="13">
        <v>512</v>
      </c>
      <c r="E30" s="13">
        <v>506</v>
      </c>
      <c r="F30" s="13">
        <v>509</v>
      </c>
      <c r="G30" s="13">
        <v>510</v>
      </c>
      <c r="H30" s="13">
        <v>507</v>
      </c>
      <c r="I30" s="13">
        <v>496</v>
      </c>
      <c r="J30" s="13">
        <v>489</v>
      </c>
      <c r="K30" s="13">
        <v>484</v>
      </c>
      <c r="L30" s="13">
        <v>488</v>
      </c>
      <c r="M30" s="13">
        <v>484</v>
      </c>
      <c r="N30" s="13">
        <v>486</v>
      </c>
      <c r="O30" s="13">
        <v>488</v>
      </c>
      <c r="P30" s="13">
        <v>481</v>
      </c>
      <c r="Q30" s="13">
        <v>481</v>
      </c>
      <c r="S30" s="7">
        <v>25</v>
      </c>
      <c r="T30" s="13">
        <f t="shared" si="0"/>
        <v>-36</v>
      </c>
    </row>
    <row r="31" spans="1:20" ht="15">
      <c r="A31" s="18">
        <v>26</v>
      </c>
      <c r="B31" s="13">
        <v>784</v>
      </c>
      <c r="C31" s="13">
        <v>779</v>
      </c>
      <c r="D31" s="13">
        <v>770</v>
      </c>
      <c r="E31" s="13">
        <v>763</v>
      </c>
      <c r="F31" s="13">
        <v>756</v>
      </c>
      <c r="G31" s="13">
        <v>753</v>
      </c>
      <c r="H31" s="13">
        <v>745</v>
      </c>
      <c r="I31" s="13">
        <v>728</v>
      </c>
      <c r="J31" s="13">
        <v>700</v>
      </c>
      <c r="K31" s="13">
        <v>683</v>
      </c>
      <c r="L31" s="13">
        <v>656</v>
      </c>
      <c r="M31" s="13">
        <v>651</v>
      </c>
      <c r="N31" s="13">
        <v>642</v>
      </c>
      <c r="O31" s="13">
        <v>637</v>
      </c>
      <c r="P31" s="13">
        <v>634</v>
      </c>
      <c r="Q31" s="13">
        <v>625</v>
      </c>
      <c r="S31" s="18">
        <v>26</v>
      </c>
      <c r="T31" s="13">
        <f t="shared" si="0"/>
        <v>-159</v>
      </c>
    </row>
    <row r="32" spans="1:20" ht="15">
      <c r="A32" s="18">
        <v>27</v>
      </c>
      <c r="B32" s="13">
        <v>708</v>
      </c>
      <c r="C32" s="13">
        <v>701</v>
      </c>
      <c r="D32" s="13">
        <v>703</v>
      </c>
      <c r="E32" s="13">
        <v>688</v>
      </c>
      <c r="F32" s="13">
        <v>688</v>
      </c>
      <c r="G32" s="13">
        <v>679</v>
      </c>
      <c r="H32" s="13">
        <v>674</v>
      </c>
      <c r="I32" s="13">
        <v>668</v>
      </c>
      <c r="J32" s="13">
        <v>647</v>
      </c>
      <c r="K32" s="13">
        <v>642</v>
      </c>
      <c r="L32" s="13">
        <v>626</v>
      </c>
      <c r="M32" s="13">
        <v>622</v>
      </c>
      <c r="N32" s="13">
        <v>618</v>
      </c>
      <c r="O32" s="13">
        <v>615</v>
      </c>
      <c r="P32" s="13">
        <v>612</v>
      </c>
      <c r="Q32" s="13">
        <v>592</v>
      </c>
      <c r="S32" s="18">
        <v>27</v>
      </c>
      <c r="T32" s="13">
        <f t="shared" si="0"/>
        <v>-116</v>
      </c>
    </row>
    <row r="33" spans="1:20" ht="15">
      <c r="A33" s="18">
        <v>28</v>
      </c>
      <c r="B33" s="13">
        <v>667</v>
      </c>
      <c r="C33" s="13">
        <v>658</v>
      </c>
      <c r="D33" s="13">
        <v>654</v>
      </c>
      <c r="E33" s="13">
        <v>648</v>
      </c>
      <c r="F33" s="13">
        <v>642</v>
      </c>
      <c r="G33" s="13">
        <v>639</v>
      </c>
      <c r="H33" s="13">
        <v>635</v>
      </c>
      <c r="I33" s="13">
        <v>631</v>
      </c>
      <c r="J33" s="13">
        <v>613</v>
      </c>
      <c r="K33" s="13">
        <v>605</v>
      </c>
      <c r="L33" s="13">
        <v>587</v>
      </c>
      <c r="M33" s="13">
        <v>538</v>
      </c>
      <c r="N33" s="13">
        <v>587</v>
      </c>
      <c r="O33" s="13">
        <v>581</v>
      </c>
      <c r="P33" s="13">
        <v>583</v>
      </c>
      <c r="Q33" s="13">
        <v>570</v>
      </c>
      <c r="S33" s="18">
        <v>28</v>
      </c>
      <c r="T33" s="13">
        <f t="shared" si="0"/>
        <v>-97</v>
      </c>
    </row>
    <row r="34" spans="1:20" ht="15">
      <c r="A34" s="18">
        <v>29</v>
      </c>
      <c r="B34" s="13">
        <v>681</v>
      </c>
      <c r="C34" s="13">
        <v>672</v>
      </c>
      <c r="D34" s="13">
        <v>668</v>
      </c>
      <c r="E34" s="13">
        <v>648</v>
      </c>
      <c r="F34" s="13">
        <v>648</v>
      </c>
      <c r="G34" s="13">
        <v>643</v>
      </c>
      <c r="H34" s="13">
        <v>638</v>
      </c>
      <c r="I34" s="13">
        <v>627</v>
      </c>
      <c r="J34" s="13">
        <v>609</v>
      </c>
      <c r="K34" s="13">
        <v>600</v>
      </c>
      <c r="L34" s="13">
        <v>584</v>
      </c>
      <c r="M34" s="13">
        <v>577</v>
      </c>
      <c r="N34" s="13">
        <v>573</v>
      </c>
      <c r="O34" s="13">
        <v>578</v>
      </c>
      <c r="P34" s="13">
        <v>575</v>
      </c>
      <c r="Q34" s="13">
        <v>566</v>
      </c>
      <c r="S34" s="18">
        <v>29</v>
      </c>
      <c r="T34" s="13">
        <f t="shared" si="0"/>
        <v>-115</v>
      </c>
    </row>
    <row r="35" spans="1:20" ht="15">
      <c r="A35" s="18">
        <v>30</v>
      </c>
      <c r="B35" s="13">
        <v>639</v>
      </c>
      <c r="C35" s="13">
        <v>628</v>
      </c>
      <c r="D35" s="13">
        <v>623</v>
      </c>
      <c r="E35" s="13">
        <v>619</v>
      </c>
      <c r="F35" s="13">
        <v>618</v>
      </c>
      <c r="G35" s="13">
        <v>614</v>
      </c>
      <c r="H35" s="13">
        <v>609</v>
      </c>
      <c r="I35" s="13">
        <v>594</v>
      </c>
      <c r="J35" s="13">
        <v>586</v>
      </c>
      <c r="K35" s="13">
        <v>567</v>
      </c>
      <c r="L35" s="13">
        <v>554</v>
      </c>
      <c r="M35" s="13">
        <v>547</v>
      </c>
      <c r="N35" s="13">
        <v>549</v>
      </c>
      <c r="O35" s="13">
        <v>544</v>
      </c>
      <c r="P35" s="13">
        <v>541</v>
      </c>
      <c r="Q35" s="13">
        <v>532</v>
      </c>
      <c r="S35" s="18">
        <v>30</v>
      </c>
      <c r="T35" s="13">
        <f t="shared" si="0"/>
        <v>-107</v>
      </c>
    </row>
    <row r="36" spans="1:20" ht="15">
      <c r="A36" s="18">
        <v>31</v>
      </c>
      <c r="B36" s="13">
        <v>607</v>
      </c>
      <c r="C36" s="13">
        <v>589</v>
      </c>
      <c r="D36" s="13">
        <v>582</v>
      </c>
      <c r="E36" s="13">
        <v>577</v>
      </c>
      <c r="F36" s="13">
        <v>573</v>
      </c>
      <c r="G36" s="13">
        <v>565</v>
      </c>
      <c r="H36" s="13">
        <v>545</v>
      </c>
      <c r="I36" s="13">
        <v>543</v>
      </c>
      <c r="J36" s="13">
        <v>530</v>
      </c>
      <c r="K36" s="13">
        <v>511</v>
      </c>
      <c r="L36" s="13">
        <v>505</v>
      </c>
      <c r="M36" s="13">
        <v>503</v>
      </c>
      <c r="N36" s="13">
        <v>496</v>
      </c>
      <c r="O36" s="13">
        <v>500</v>
      </c>
      <c r="P36" s="13">
        <v>501</v>
      </c>
      <c r="Q36" s="13">
        <v>495</v>
      </c>
      <c r="S36" s="18">
        <v>31</v>
      </c>
      <c r="T36" s="13">
        <f t="shared" si="0"/>
        <v>-112</v>
      </c>
    </row>
    <row r="37" spans="1:20" ht="15">
      <c r="A37" s="18">
        <v>32</v>
      </c>
      <c r="B37" s="13">
        <v>581</v>
      </c>
      <c r="C37" s="13">
        <v>595</v>
      </c>
      <c r="D37" s="13">
        <v>575</v>
      </c>
      <c r="E37" s="13">
        <v>531</v>
      </c>
      <c r="F37" s="13">
        <v>562</v>
      </c>
      <c r="G37" s="13">
        <v>563</v>
      </c>
      <c r="H37" s="13">
        <v>559</v>
      </c>
      <c r="I37" s="13">
        <v>555</v>
      </c>
      <c r="J37" s="13">
        <v>542</v>
      </c>
      <c r="K37" s="13">
        <v>541</v>
      </c>
      <c r="L37" s="13">
        <v>528</v>
      </c>
      <c r="M37" s="13">
        <v>527</v>
      </c>
      <c r="N37" s="13">
        <v>530</v>
      </c>
      <c r="O37" s="13">
        <v>530</v>
      </c>
      <c r="P37" s="13">
        <v>532</v>
      </c>
      <c r="Q37" s="13">
        <v>536</v>
      </c>
      <c r="S37" s="18">
        <v>32</v>
      </c>
      <c r="T37" s="13">
        <f t="shared" si="0"/>
        <v>-45</v>
      </c>
    </row>
    <row r="38" spans="1:20" ht="15">
      <c r="A38" s="18">
        <v>33</v>
      </c>
      <c r="B38" s="13">
        <v>553</v>
      </c>
      <c r="C38" s="13">
        <v>546</v>
      </c>
      <c r="D38" s="13">
        <v>542</v>
      </c>
      <c r="E38" s="13">
        <v>554</v>
      </c>
      <c r="F38" s="13">
        <v>528</v>
      </c>
      <c r="G38" s="13">
        <v>527</v>
      </c>
      <c r="H38" s="13">
        <v>524</v>
      </c>
      <c r="I38" s="13">
        <v>517</v>
      </c>
      <c r="J38" s="13">
        <v>497</v>
      </c>
      <c r="K38" s="13">
        <v>492</v>
      </c>
      <c r="L38" s="13">
        <v>478</v>
      </c>
      <c r="M38" s="13">
        <v>474</v>
      </c>
      <c r="N38" s="13">
        <v>477</v>
      </c>
      <c r="O38" s="13">
        <v>479</v>
      </c>
      <c r="P38" s="13">
        <v>509</v>
      </c>
      <c r="Q38" s="13">
        <v>470</v>
      </c>
      <c r="S38" s="18">
        <v>33</v>
      </c>
      <c r="T38" s="13">
        <f t="shared" si="0"/>
        <v>-83</v>
      </c>
    </row>
    <row r="39" spans="1:20" ht="15">
      <c r="A39" s="18">
        <v>34</v>
      </c>
      <c r="B39" s="13">
        <v>567</v>
      </c>
      <c r="C39" s="13">
        <v>563</v>
      </c>
      <c r="D39" s="13">
        <v>560</v>
      </c>
      <c r="E39" s="13">
        <v>559</v>
      </c>
      <c r="F39" s="13">
        <v>554</v>
      </c>
      <c r="G39" s="13">
        <v>551</v>
      </c>
      <c r="H39" s="13">
        <v>546</v>
      </c>
      <c r="I39" s="13">
        <v>546</v>
      </c>
      <c r="J39" s="13">
        <v>524</v>
      </c>
      <c r="K39" s="13">
        <v>522</v>
      </c>
      <c r="L39" s="13">
        <v>514</v>
      </c>
      <c r="M39" s="13">
        <v>509</v>
      </c>
      <c r="N39" s="13">
        <v>511</v>
      </c>
      <c r="O39" s="13">
        <v>512</v>
      </c>
      <c r="P39" s="13">
        <v>511</v>
      </c>
      <c r="Q39" s="13">
        <v>507</v>
      </c>
      <c r="S39" s="18">
        <v>34</v>
      </c>
      <c r="T39" s="13">
        <f t="shared" si="0"/>
        <v>-60</v>
      </c>
    </row>
    <row r="40" spans="1:20" ht="15">
      <c r="A40" s="18">
        <v>35</v>
      </c>
      <c r="B40" s="13">
        <v>509</v>
      </c>
      <c r="C40" s="13">
        <v>512</v>
      </c>
      <c r="D40" s="13">
        <v>505</v>
      </c>
      <c r="E40" s="13">
        <v>497</v>
      </c>
      <c r="F40" s="13">
        <v>494</v>
      </c>
      <c r="G40" s="13">
        <v>493</v>
      </c>
      <c r="H40" s="13">
        <v>494</v>
      </c>
      <c r="I40" s="13">
        <v>474</v>
      </c>
      <c r="J40" s="13">
        <v>466</v>
      </c>
      <c r="K40" s="13">
        <v>453</v>
      </c>
      <c r="L40" s="13">
        <v>451</v>
      </c>
      <c r="M40" s="13">
        <v>448</v>
      </c>
      <c r="N40" s="13">
        <v>439</v>
      </c>
      <c r="O40" s="13">
        <v>442</v>
      </c>
      <c r="P40" s="13">
        <v>442</v>
      </c>
      <c r="Q40" s="13">
        <v>444</v>
      </c>
      <c r="S40" s="18">
        <v>35</v>
      </c>
      <c r="T40" s="13">
        <f t="shared" si="0"/>
        <v>-65</v>
      </c>
    </row>
    <row r="41" spans="1:20" ht="15">
      <c r="A41" s="18">
        <v>36</v>
      </c>
      <c r="B41" s="13">
        <v>511</v>
      </c>
      <c r="C41" s="13">
        <v>511</v>
      </c>
      <c r="D41" s="13">
        <v>508</v>
      </c>
      <c r="E41" s="13">
        <v>500</v>
      </c>
      <c r="F41" s="13">
        <v>502</v>
      </c>
      <c r="G41" s="13">
        <v>499</v>
      </c>
      <c r="H41" s="13">
        <v>499</v>
      </c>
      <c r="I41" s="13">
        <v>485</v>
      </c>
      <c r="J41" s="13">
        <v>481</v>
      </c>
      <c r="K41" s="13">
        <v>473</v>
      </c>
      <c r="L41" s="13">
        <v>467</v>
      </c>
      <c r="M41" s="13">
        <v>466</v>
      </c>
      <c r="N41" s="13">
        <v>471</v>
      </c>
      <c r="O41" s="13">
        <v>464</v>
      </c>
      <c r="P41" s="13">
        <v>465</v>
      </c>
      <c r="Q41" s="13">
        <v>463</v>
      </c>
      <c r="S41" s="18">
        <v>36</v>
      </c>
      <c r="T41" s="13">
        <f t="shared" si="0"/>
        <v>-48</v>
      </c>
    </row>
    <row r="42" spans="1:20" ht="15">
      <c r="A42" s="18">
        <v>37</v>
      </c>
      <c r="B42" s="13">
        <v>465</v>
      </c>
      <c r="C42" s="13">
        <v>480</v>
      </c>
      <c r="D42" s="13">
        <v>475</v>
      </c>
      <c r="E42" s="13">
        <v>469</v>
      </c>
      <c r="F42" s="13">
        <v>472</v>
      </c>
      <c r="G42" s="13">
        <v>467</v>
      </c>
      <c r="H42" s="13">
        <v>474</v>
      </c>
      <c r="I42" s="13">
        <v>464</v>
      </c>
      <c r="J42" s="13">
        <v>464</v>
      </c>
      <c r="K42" s="13">
        <v>460</v>
      </c>
      <c r="L42" s="13">
        <v>455</v>
      </c>
      <c r="M42" s="13">
        <v>455</v>
      </c>
      <c r="N42" s="13">
        <v>454</v>
      </c>
      <c r="O42" s="13">
        <v>456</v>
      </c>
      <c r="P42" s="13">
        <v>456</v>
      </c>
      <c r="Q42" s="13">
        <v>455</v>
      </c>
      <c r="S42" s="18">
        <v>37</v>
      </c>
      <c r="T42" s="13">
        <f t="shared" si="0"/>
        <v>-10</v>
      </c>
    </row>
    <row r="43" spans="1:20" ht="15">
      <c r="A43" s="18">
        <v>38</v>
      </c>
      <c r="B43" s="13">
        <v>475</v>
      </c>
      <c r="C43" s="13">
        <v>465</v>
      </c>
      <c r="D43" s="13">
        <v>458</v>
      </c>
      <c r="E43" s="13">
        <v>455</v>
      </c>
      <c r="F43" s="13">
        <v>449</v>
      </c>
      <c r="G43" s="13">
        <v>456</v>
      </c>
      <c r="H43" s="13">
        <v>456</v>
      </c>
      <c r="I43" s="13">
        <v>440</v>
      </c>
      <c r="J43" s="13">
        <v>440</v>
      </c>
      <c r="K43" s="13">
        <v>439</v>
      </c>
      <c r="L43" s="13">
        <v>441</v>
      </c>
      <c r="M43" s="13">
        <v>442</v>
      </c>
      <c r="N43" s="13">
        <v>440</v>
      </c>
      <c r="O43" s="13">
        <v>443</v>
      </c>
      <c r="P43" s="13">
        <v>442</v>
      </c>
      <c r="Q43" s="13">
        <v>436</v>
      </c>
      <c r="S43" s="18">
        <v>38</v>
      </c>
      <c r="T43" s="13">
        <f t="shared" si="0"/>
        <v>-39</v>
      </c>
    </row>
    <row r="44" spans="1:20" ht="15">
      <c r="A44" s="18">
        <v>39</v>
      </c>
      <c r="B44" s="13">
        <v>486</v>
      </c>
      <c r="C44" s="13">
        <v>476</v>
      </c>
      <c r="D44" s="13">
        <v>473</v>
      </c>
      <c r="E44" s="13">
        <v>473</v>
      </c>
      <c r="F44" s="13">
        <v>466</v>
      </c>
      <c r="G44" s="13">
        <v>465</v>
      </c>
      <c r="H44" s="13">
        <v>472</v>
      </c>
      <c r="I44" s="13">
        <v>459</v>
      </c>
      <c r="J44" s="13">
        <v>452</v>
      </c>
      <c r="K44" s="13">
        <v>444</v>
      </c>
      <c r="L44" s="13">
        <v>446</v>
      </c>
      <c r="M44" s="13">
        <v>450</v>
      </c>
      <c r="N44" s="13">
        <v>446</v>
      </c>
      <c r="O44" s="13">
        <v>448</v>
      </c>
      <c r="P44" s="13">
        <v>444</v>
      </c>
      <c r="Q44" s="13">
        <v>443</v>
      </c>
      <c r="S44" s="18">
        <v>39</v>
      </c>
      <c r="T44" s="13">
        <f t="shared" si="0"/>
        <v>-43</v>
      </c>
    </row>
    <row r="45" spans="1:20" ht="15">
      <c r="A45" s="19">
        <v>40</v>
      </c>
      <c r="B45" s="13">
        <v>748</v>
      </c>
      <c r="C45" s="13">
        <v>736</v>
      </c>
      <c r="D45" s="13">
        <v>733</v>
      </c>
      <c r="E45" s="13">
        <v>715</v>
      </c>
      <c r="F45" s="13">
        <v>715</v>
      </c>
      <c r="G45" s="13">
        <v>705</v>
      </c>
      <c r="H45" s="13">
        <v>699</v>
      </c>
      <c r="I45" s="13">
        <v>686</v>
      </c>
      <c r="J45" s="13">
        <v>659</v>
      </c>
      <c r="K45" s="13">
        <v>651</v>
      </c>
      <c r="L45" s="13">
        <v>629</v>
      </c>
      <c r="M45" s="13">
        <v>624</v>
      </c>
      <c r="N45" s="13">
        <v>617</v>
      </c>
      <c r="O45" s="13">
        <v>611</v>
      </c>
      <c r="P45" s="13">
        <v>615</v>
      </c>
      <c r="Q45" s="13">
        <v>593</v>
      </c>
      <c r="S45" s="19">
        <v>40</v>
      </c>
      <c r="T45" s="13">
        <f t="shared" si="0"/>
        <v>-155</v>
      </c>
    </row>
    <row r="46" spans="1:20" ht="15">
      <c r="A46" s="19">
        <v>41</v>
      </c>
      <c r="B46" s="13">
        <v>708</v>
      </c>
      <c r="C46" s="13">
        <v>695</v>
      </c>
      <c r="D46" s="13">
        <v>684</v>
      </c>
      <c r="E46" s="13">
        <v>676</v>
      </c>
      <c r="F46" s="13">
        <v>673</v>
      </c>
      <c r="G46" s="13">
        <v>666</v>
      </c>
      <c r="H46" s="13">
        <v>657</v>
      </c>
      <c r="I46" s="13">
        <v>641</v>
      </c>
      <c r="J46" s="13">
        <v>616</v>
      </c>
      <c r="K46" s="13">
        <v>610</v>
      </c>
      <c r="L46" s="13">
        <v>586</v>
      </c>
      <c r="M46" s="13">
        <v>580</v>
      </c>
      <c r="N46" s="13">
        <v>578</v>
      </c>
      <c r="O46" s="13">
        <v>568</v>
      </c>
      <c r="P46" s="13">
        <v>567</v>
      </c>
      <c r="Q46" s="13">
        <v>548</v>
      </c>
      <c r="S46" s="19">
        <v>41</v>
      </c>
      <c r="T46" s="13">
        <f t="shared" si="0"/>
        <v>-160</v>
      </c>
    </row>
    <row r="47" spans="1:20" ht="15">
      <c r="A47" s="19">
        <v>42</v>
      </c>
      <c r="B47" s="13">
        <v>664</v>
      </c>
      <c r="C47" s="13">
        <v>661</v>
      </c>
      <c r="D47" s="13">
        <v>653</v>
      </c>
      <c r="E47" s="13">
        <v>648</v>
      </c>
      <c r="F47" s="13">
        <v>640</v>
      </c>
      <c r="G47" s="13">
        <v>638</v>
      </c>
      <c r="H47" s="13">
        <v>633</v>
      </c>
      <c r="I47" s="13">
        <v>622</v>
      </c>
      <c r="J47" s="13">
        <v>608</v>
      </c>
      <c r="K47" s="13">
        <v>606</v>
      </c>
      <c r="L47" s="13">
        <v>581</v>
      </c>
      <c r="M47" s="13">
        <v>581</v>
      </c>
      <c r="N47" s="13">
        <v>583</v>
      </c>
      <c r="O47" s="13">
        <v>580</v>
      </c>
      <c r="P47" s="13">
        <v>577</v>
      </c>
      <c r="Q47" s="13">
        <v>570</v>
      </c>
      <c r="S47" s="19">
        <v>42</v>
      </c>
      <c r="T47" s="13">
        <f t="shared" si="0"/>
        <v>-94</v>
      </c>
    </row>
    <row r="48" spans="1:20" ht="15">
      <c r="A48" s="19">
        <v>43</v>
      </c>
      <c r="B48" s="13">
        <v>675</v>
      </c>
      <c r="C48" s="13">
        <v>668</v>
      </c>
      <c r="D48" s="13">
        <v>660</v>
      </c>
      <c r="E48" s="13">
        <v>650</v>
      </c>
      <c r="F48" s="13">
        <v>648</v>
      </c>
      <c r="G48" s="13">
        <v>641</v>
      </c>
      <c r="H48" s="13">
        <v>637</v>
      </c>
      <c r="I48" s="13">
        <v>624</v>
      </c>
      <c r="J48" s="13">
        <v>604</v>
      </c>
      <c r="K48" s="13">
        <v>595</v>
      </c>
      <c r="L48" s="13">
        <v>577</v>
      </c>
      <c r="M48" s="13">
        <v>580</v>
      </c>
      <c r="N48" s="13">
        <v>576</v>
      </c>
      <c r="O48" s="13">
        <v>575</v>
      </c>
      <c r="P48" s="13">
        <v>575</v>
      </c>
      <c r="Q48" s="13">
        <v>565</v>
      </c>
      <c r="S48" s="19">
        <v>43</v>
      </c>
      <c r="T48" s="13">
        <f t="shared" si="0"/>
        <v>-110</v>
      </c>
    </row>
    <row r="49" spans="1:21" ht="15">
      <c r="A49" s="19">
        <v>44</v>
      </c>
      <c r="B49" s="13">
        <v>637</v>
      </c>
      <c r="C49" s="13">
        <v>632</v>
      </c>
      <c r="D49" s="13">
        <v>624</v>
      </c>
      <c r="E49" s="13">
        <v>615</v>
      </c>
      <c r="F49" s="13">
        <v>613</v>
      </c>
      <c r="G49" s="13">
        <v>608</v>
      </c>
      <c r="H49" s="13">
        <v>597</v>
      </c>
      <c r="I49" s="13">
        <v>592</v>
      </c>
      <c r="J49" s="13">
        <v>586</v>
      </c>
      <c r="K49" s="13">
        <v>565</v>
      </c>
      <c r="L49" s="13">
        <v>554</v>
      </c>
      <c r="M49" s="13">
        <v>547</v>
      </c>
      <c r="N49" s="13">
        <v>551</v>
      </c>
      <c r="O49" s="13">
        <v>549</v>
      </c>
      <c r="P49" s="13">
        <v>546</v>
      </c>
      <c r="Q49" s="13">
        <v>545</v>
      </c>
      <c r="S49" s="19">
        <v>44</v>
      </c>
      <c r="T49" s="13">
        <f t="shared" si="0"/>
        <v>-92</v>
      </c>
    </row>
    <row r="50" spans="1:21" ht="15">
      <c r="A50" s="19">
        <v>45</v>
      </c>
      <c r="B50" s="13">
        <v>636</v>
      </c>
      <c r="C50" s="13">
        <v>629</v>
      </c>
      <c r="D50" s="13">
        <v>624</v>
      </c>
      <c r="E50" s="13">
        <v>613</v>
      </c>
      <c r="F50" s="13">
        <v>611</v>
      </c>
      <c r="G50" s="13">
        <v>608</v>
      </c>
      <c r="H50" s="13">
        <v>601</v>
      </c>
      <c r="I50" s="13">
        <v>586</v>
      </c>
      <c r="J50" s="13">
        <v>576</v>
      </c>
      <c r="K50" s="13">
        <v>556</v>
      </c>
      <c r="L50" s="13">
        <v>543</v>
      </c>
      <c r="M50" s="13">
        <v>540</v>
      </c>
      <c r="N50" s="13">
        <v>532</v>
      </c>
      <c r="O50" s="13">
        <v>539</v>
      </c>
      <c r="P50" s="13">
        <v>535</v>
      </c>
      <c r="Q50" s="13">
        <v>535</v>
      </c>
      <c r="S50" s="19">
        <v>45</v>
      </c>
      <c r="T50" s="13">
        <f t="shared" si="0"/>
        <v>-101</v>
      </c>
    </row>
    <row r="51" spans="1:21" ht="15">
      <c r="A51" s="19">
        <v>46</v>
      </c>
      <c r="B51" s="13">
        <v>618</v>
      </c>
      <c r="C51" s="13">
        <v>610</v>
      </c>
      <c r="D51" s="13">
        <v>603</v>
      </c>
      <c r="E51" s="13">
        <v>595</v>
      </c>
      <c r="F51" s="13">
        <v>595</v>
      </c>
      <c r="G51" s="13">
        <v>588</v>
      </c>
      <c r="H51" s="13">
        <v>583</v>
      </c>
      <c r="I51" s="13">
        <v>575</v>
      </c>
      <c r="J51" s="13">
        <v>567</v>
      </c>
      <c r="K51" s="13">
        <v>543</v>
      </c>
      <c r="L51" s="13">
        <v>536</v>
      </c>
      <c r="M51" s="13">
        <v>531</v>
      </c>
      <c r="N51" s="13">
        <v>529</v>
      </c>
      <c r="O51" s="13">
        <v>538</v>
      </c>
      <c r="P51" s="13">
        <v>529</v>
      </c>
      <c r="Q51" s="13">
        <v>519</v>
      </c>
      <c r="S51" s="19">
        <v>46</v>
      </c>
      <c r="T51" s="13">
        <f t="shared" si="0"/>
        <v>-99</v>
      </c>
    </row>
    <row r="52" spans="1:21" ht="15">
      <c r="A52" s="19">
        <v>47</v>
      </c>
      <c r="B52" s="13">
        <v>616</v>
      </c>
      <c r="C52" s="13">
        <v>606</v>
      </c>
      <c r="D52" s="13">
        <v>601</v>
      </c>
      <c r="E52" s="13">
        <v>586</v>
      </c>
      <c r="F52" s="13">
        <v>597</v>
      </c>
      <c r="G52" s="13">
        <v>591</v>
      </c>
      <c r="H52" s="13">
        <v>589</v>
      </c>
      <c r="I52" s="13">
        <v>571</v>
      </c>
      <c r="J52" s="13">
        <v>561</v>
      </c>
      <c r="K52" s="13">
        <v>544</v>
      </c>
      <c r="L52" s="13">
        <v>529</v>
      </c>
      <c r="M52" s="13">
        <v>530</v>
      </c>
      <c r="N52" s="13">
        <v>530</v>
      </c>
      <c r="O52" s="13">
        <v>531</v>
      </c>
      <c r="P52" s="13">
        <v>528</v>
      </c>
      <c r="Q52" s="13">
        <v>527</v>
      </c>
      <c r="S52" s="19">
        <v>47</v>
      </c>
      <c r="T52" s="13">
        <f t="shared" si="0"/>
        <v>-89</v>
      </c>
    </row>
    <row r="53" spans="1:21" ht="15">
      <c r="A53" s="19">
        <v>48</v>
      </c>
      <c r="B53" s="13">
        <v>697</v>
      </c>
      <c r="C53" s="13">
        <v>687</v>
      </c>
      <c r="D53" s="13">
        <v>682</v>
      </c>
      <c r="E53" s="13">
        <v>675</v>
      </c>
      <c r="F53" s="13">
        <v>670</v>
      </c>
      <c r="G53" s="13">
        <v>664</v>
      </c>
      <c r="H53" s="13">
        <v>658</v>
      </c>
      <c r="I53" s="13">
        <v>645</v>
      </c>
      <c r="J53" s="13">
        <v>620</v>
      </c>
      <c r="K53" s="13">
        <v>612</v>
      </c>
      <c r="L53" s="13">
        <v>595</v>
      </c>
      <c r="M53" s="13">
        <v>590</v>
      </c>
      <c r="N53" s="13">
        <v>582</v>
      </c>
      <c r="O53" s="13">
        <v>582</v>
      </c>
      <c r="P53" s="13">
        <v>584</v>
      </c>
      <c r="Q53" s="13">
        <v>579</v>
      </c>
      <c r="S53" s="19">
        <v>48</v>
      </c>
      <c r="T53" s="13">
        <f t="shared" si="0"/>
        <v>-118</v>
      </c>
    </row>
    <row r="54" spans="1:21" ht="15">
      <c r="A54" s="19">
        <v>49</v>
      </c>
      <c r="B54" s="13">
        <v>589</v>
      </c>
      <c r="C54" s="13">
        <v>582</v>
      </c>
      <c r="D54" s="13">
        <v>584</v>
      </c>
      <c r="E54" s="13">
        <v>575</v>
      </c>
      <c r="F54" s="13">
        <v>573</v>
      </c>
      <c r="G54" s="13">
        <v>568</v>
      </c>
      <c r="H54" s="13">
        <v>563</v>
      </c>
      <c r="I54" s="13">
        <v>562</v>
      </c>
      <c r="J54" s="13">
        <v>534</v>
      </c>
      <c r="K54" s="13">
        <v>537</v>
      </c>
      <c r="L54" s="13">
        <v>519</v>
      </c>
      <c r="M54" s="13">
        <v>513</v>
      </c>
      <c r="N54" s="13">
        <v>526</v>
      </c>
      <c r="O54" s="13">
        <v>515</v>
      </c>
      <c r="P54" s="13">
        <v>518</v>
      </c>
      <c r="Q54" s="13">
        <v>517</v>
      </c>
      <c r="S54" s="19">
        <v>49</v>
      </c>
      <c r="T54" s="13">
        <f t="shared" si="0"/>
        <v>-72</v>
      </c>
    </row>
    <row r="55" spans="1:21" ht="15">
      <c r="A55" s="19">
        <v>50</v>
      </c>
      <c r="B55" s="13">
        <v>549</v>
      </c>
      <c r="C55" s="13">
        <v>541</v>
      </c>
      <c r="D55" s="13">
        <v>534</v>
      </c>
      <c r="E55" s="13">
        <v>526</v>
      </c>
      <c r="F55" s="13">
        <v>523</v>
      </c>
      <c r="G55" s="13">
        <v>515</v>
      </c>
      <c r="H55" s="13">
        <v>509</v>
      </c>
      <c r="I55" s="13">
        <v>500</v>
      </c>
      <c r="J55" s="13">
        <v>476</v>
      </c>
      <c r="K55" s="13">
        <v>466</v>
      </c>
      <c r="L55" s="13">
        <v>449</v>
      </c>
      <c r="M55" s="13">
        <v>450</v>
      </c>
      <c r="N55" s="13">
        <v>452</v>
      </c>
      <c r="O55" s="13">
        <v>453</v>
      </c>
      <c r="P55" s="13">
        <v>478</v>
      </c>
      <c r="Q55" s="13">
        <v>450</v>
      </c>
      <c r="S55" s="19">
        <v>50</v>
      </c>
      <c r="T55" s="13">
        <f t="shared" si="0"/>
        <v>-99</v>
      </c>
    </row>
    <row r="56" spans="1:21" ht="15">
      <c r="A56" s="19">
        <v>51</v>
      </c>
      <c r="B56" s="13">
        <v>605</v>
      </c>
      <c r="C56" s="13">
        <v>599</v>
      </c>
      <c r="D56" s="13">
        <v>592</v>
      </c>
      <c r="E56" s="13">
        <v>587</v>
      </c>
      <c r="F56" s="13">
        <v>588</v>
      </c>
      <c r="G56" s="13">
        <v>582</v>
      </c>
      <c r="H56" s="13">
        <v>587</v>
      </c>
      <c r="I56" s="13">
        <v>583</v>
      </c>
      <c r="J56" s="13">
        <v>570</v>
      </c>
      <c r="K56" s="13">
        <v>560</v>
      </c>
      <c r="L56" s="13">
        <v>559</v>
      </c>
      <c r="M56" s="13">
        <v>558</v>
      </c>
      <c r="N56" s="13">
        <v>568</v>
      </c>
      <c r="O56" s="13">
        <v>563</v>
      </c>
      <c r="P56" s="13">
        <v>567</v>
      </c>
      <c r="Q56" s="13">
        <v>562</v>
      </c>
      <c r="S56" s="19">
        <v>51</v>
      </c>
      <c r="T56" s="13">
        <f t="shared" si="0"/>
        <v>-43</v>
      </c>
    </row>
    <row r="57" spans="1:21" ht="15">
      <c r="A57" s="19">
        <v>52</v>
      </c>
      <c r="B57" s="13">
        <v>541</v>
      </c>
      <c r="C57" s="13">
        <v>540</v>
      </c>
      <c r="D57" s="13">
        <v>533</v>
      </c>
      <c r="E57" s="13">
        <v>532</v>
      </c>
      <c r="F57" s="13">
        <v>533</v>
      </c>
      <c r="G57" s="13">
        <v>530</v>
      </c>
      <c r="H57" s="13">
        <v>525</v>
      </c>
      <c r="I57" s="13">
        <v>514</v>
      </c>
      <c r="J57" s="13">
        <v>510</v>
      </c>
      <c r="K57" s="13">
        <v>500</v>
      </c>
      <c r="L57" s="13">
        <v>499</v>
      </c>
      <c r="M57" s="13">
        <v>500</v>
      </c>
      <c r="N57" s="13">
        <v>492</v>
      </c>
      <c r="O57" s="13">
        <v>499</v>
      </c>
      <c r="P57" s="13">
        <v>497</v>
      </c>
      <c r="Q57" s="13">
        <v>500</v>
      </c>
      <c r="S57" s="19">
        <v>52</v>
      </c>
      <c r="T57" s="13">
        <f t="shared" si="0"/>
        <v>-41</v>
      </c>
    </row>
    <row r="58" spans="1:21" ht="15">
      <c r="A58" s="19">
        <v>53</v>
      </c>
      <c r="B58" s="13">
        <v>516</v>
      </c>
      <c r="C58" s="13">
        <v>517</v>
      </c>
      <c r="D58" s="13">
        <v>508</v>
      </c>
      <c r="E58" s="13">
        <v>498</v>
      </c>
      <c r="F58" s="13">
        <v>493</v>
      </c>
      <c r="G58" s="13">
        <v>490</v>
      </c>
      <c r="H58" s="13">
        <v>483</v>
      </c>
      <c r="I58" s="13">
        <v>465</v>
      </c>
      <c r="J58" s="13">
        <v>454</v>
      </c>
      <c r="K58" s="13">
        <v>447</v>
      </c>
      <c r="L58" s="13">
        <v>433</v>
      </c>
      <c r="M58" s="13">
        <v>436</v>
      </c>
      <c r="N58" s="13">
        <v>438</v>
      </c>
      <c r="O58" s="13">
        <v>432</v>
      </c>
      <c r="P58" s="13">
        <v>430</v>
      </c>
      <c r="Q58" s="13">
        <v>431</v>
      </c>
      <c r="S58" s="19">
        <v>53</v>
      </c>
      <c r="T58" s="13">
        <f t="shared" si="0"/>
        <v>-85</v>
      </c>
    </row>
    <row r="59" spans="1:21" ht="15">
      <c r="A59" s="19">
        <v>54</v>
      </c>
      <c r="B59" s="13">
        <v>466</v>
      </c>
      <c r="C59" s="13">
        <v>466</v>
      </c>
      <c r="D59" s="13">
        <v>463</v>
      </c>
      <c r="E59" s="13">
        <v>460</v>
      </c>
      <c r="F59" s="13">
        <v>453</v>
      </c>
      <c r="G59" s="13">
        <v>452</v>
      </c>
      <c r="H59" s="13">
        <v>454</v>
      </c>
      <c r="I59" s="13">
        <v>446</v>
      </c>
      <c r="J59" s="13">
        <v>446</v>
      </c>
      <c r="K59" s="13">
        <v>437</v>
      </c>
      <c r="L59" s="13">
        <v>436</v>
      </c>
      <c r="M59" s="13">
        <v>439</v>
      </c>
      <c r="N59" s="13">
        <v>436</v>
      </c>
      <c r="O59" s="13">
        <v>444</v>
      </c>
      <c r="P59" s="13">
        <v>442</v>
      </c>
      <c r="Q59" s="13">
        <v>439</v>
      </c>
      <c r="S59" s="19">
        <v>54</v>
      </c>
      <c r="T59" s="13">
        <f t="shared" si="0"/>
        <v>-27</v>
      </c>
    </row>
    <row r="60" spans="1:21" s="7" customFormat="1" ht="15">
      <c r="T60" s="13"/>
    </row>
    <row r="61" spans="1:21" s="7" customFormat="1" ht="15">
      <c r="A61" s="7" t="s">
        <v>3</v>
      </c>
      <c r="B61" s="50">
        <f t="shared" ref="B61:Q61" si="1">AVERAGE(B6:B18)</f>
        <v>615.30769230769226</v>
      </c>
      <c r="C61" s="50">
        <f t="shared" si="1"/>
        <v>615.76923076923072</v>
      </c>
      <c r="D61" s="50">
        <f t="shared" si="1"/>
        <v>614.23076923076928</v>
      </c>
      <c r="E61" s="50">
        <f t="shared" si="1"/>
        <v>613</v>
      </c>
      <c r="F61" s="50">
        <f t="shared" si="1"/>
        <v>614.38461538461536</v>
      </c>
      <c r="G61" s="50">
        <f t="shared" si="1"/>
        <v>615.23076923076928</v>
      </c>
      <c r="H61" s="50">
        <f t="shared" si="1"/>
        <v>613.69230769230774</v>
      </c>
      <c r="I61" s="50">
        <f t="shared" si="1"/>
        <v>616.84615384615381</v>
      </c>
      <c r="J61" s="50">
        <f t="shared" si="1"/>
        <v>608.61538461538464</v>
      </c>
      <c r="K61" s="50">
        <f t="shared" si="1"/>
        <v>609.46153846153845</v>
      </c>
      <c r="L61" s="50">
        <f t="shared" si="1"/>
        <v>607.84615384615381</v>
      </c>
      <c r="M61" s="50">
        <f t="shared" si="1"/>
        <v>608</v>
      </c>
      <c r="N61" s="50">
        <f t="shared" si="1"/>
        <v>606.69230769230774</v>
      </c>
      <c r="O61" s="50">
        <f t="shared" si="1"/>
        <v>605.76923076923072</v>
      </c>
      <c r="P61" s="50">
        <f t="shared" si="1"/>
        <v>603.76923076923072</v>
      </c>
      <c r="Q61" s="50">
        <f t="shared" si="1"/>
        <v>591.38461538461536</v>
      </c>
      <c r="R61" s="51"/>
      <c r="S61" s="7" t="s">
        <v>3</v>
      </c>
      <c r="T61" s="50">
        <f t="shared" ref="T61" si="2">AVERAGE(T6:T18)</f>
        <v>-23.923076923076923</v>
      </c>
      <c r="U61" s="51"/>
    </row>
    <row r="62" spans="1:21" s="7" customFormat="1" ht="15">
      <c r="A62" s="7" t="s">
        <v>4</v>
      </c>
      <c r="B62" s="50">
        <f t="shared" ref="B62:Q62" si="3">AVERAGE(B19:B30)</f>
        <v>603.41666666666663</v>
      </c>
      <c r="C62" s="50">
        <f t="shared" si="3"/>
        <v>596.58333333333337</v>
      </c>
      <c r="D62" s="50">
        <f t="shared" si="3"/>
        <v>589.41666666666663</v>
      </c>
      <c r="E62" s="50">
        <f t="shared" si="3"/>
        <v>583.83333333333337</v>
      </c>
      <c r="F62" s="50">
        <f t="shared" si="3"/>
        <v>581.16666666666663</v>
      </c>
      <c r="G62" s="50">
        <f t="shared" si="3"/>
        <v>577.83333333333337</v>
      </c>
      <c r="H62" s="50">
        <f t="shared" si="3"/>
        <v>575.66666666666663</v>
      </c>
      <c r="I62" s="50">
        <f t="shared" si="3"/>
        <v>564.58333333333337</v>
      </c>
      <c r="J62" s="50">
        <f t="shared" si="3"/>
        <v>550.83333333333337</v>
      </c>
      <c r="K62" s="50">
        <f t="shared" si="3"/>
        <v>543</v>
      </c>
      <c r="L62" s="50">
        <f t="shared" si="3"/>
        <v>536.16666666666663</v>
      </c>
      <c r="M62" s="50">
        <f t="shared" si="3"/>
        <v>533.58333333333337</v>
      </c>
      <c r="N62" s="50">
        <f t="shared" si="3"/>
        <v>536.5</v>
      </c>
      <c r="O62" s="50">
        <f t="shared" si="3"/>
        <v>535.5</v>
      </c>
      <c r="P62" s="50">
        <f t="shared" si="3"/>
        <v>533.16666666666663</v>
      </c>
      <c r="Q62" s="50">
        <f t="shared" si="3"/>
        <v>531.75</v>
      </c>
      <c r="R62" s="51"/>
      <c r="S62" s="7" t="s">
        <v>4</v>
      </c>
      <c r="T62" s="50">
        <f t="shared" ref="T62" si="4">AVERAGE(T19:T30)</f>
        <v>-71.666666666666671</v>
      </c>
    </row>
    <row r="63" spans="1:21" s="7" customFormat="1" ht="15">
      <c r="A63" s="7" t="s">
        <v>5</v>
      </c>
      <c r="B63" s="50">
        <f t="shared" ref="B63:Q63" si="5">AVERAGE(B31:B44)</f>
        <v>588.07142857142856</v>
      </c>
      <c r="C63" s="50">
        <f t="shared" si="5"/>
        <v>583.92857142857144</v>
      </c>
      <c r="D63" s="50">
        <f t="shared" si="5"/>
        <v>578.28571428571433</v>
      </c>
      <c r="E63" s="50">
        <f t="shared" si="5"/>
        <v>570.07142857142856</v>
      </c>
      <c r="F63" s="50">
        <f t="shared" si="5"/>
        <v>568</v>
      </c>
      <c r="G63" s="50">
        <f t="shared" si="5"/>
        <v>565.28571428571433</v>
      </c>
      <c r="H63" s="50">
        <f t="shared" si="5"/>
        <v>562.14285714285711</v>
      </c>
      <c r="I63" s="50">
        <f t="shared" si="5"/>
        <v>552.21428571428567</v>
      </c>
      <c r="J63" s="50">
        <f t="shared" si="5"/>
        <v>539.35714285714289</v>
      </c>
      <c r="K63" s="50">
        <f t="shared" si="5"/>
        <v>530.85714285714289</v>
      </c>
      <c r="L63" s="50">
        <f t="shared" si="5"/>
        <v>520.85714285714289</v>
      </c>
      <c r="M63" s="50">
        <f t="shared" si="5"/>
        <v>514.92857142857144</v>
      </c>
      <c r="N63" s="50">
        <f t="shared" si="5"/>
        <v>516.64285714285711</v>
      </c>
      <c r="O63" s="50">
        <f t="shared" si="5"/>
        <v>516.35714285714289</v>
      </c>
      <c r="P63" s="50">
        <f t="shared" si="5"/>
        <v>517.64285714285711</v>
      </c>
      <c r="Q63" s="50">
        <f t="shared" si="5"/>
        <v>509.57142857142856</v>
      </c>
      <c r="R63" s="51"/>
      <c r="S63" s="7" t="s">
        <v>5</v>
      </c>
      <c r="T63" s="50">
        <f t="shared" ref="T63" si="6">AVERAGE(T31:T44)</f>
        <v>-78.5</v>
      </c>
    </row>
    <row r="64" spans="1:21" s="7" customFormat="1" ht="15">
      <c r="A64" s="7" t="s">
        <v>6</v>
      </c>
      <c r="B64" s="50">
        <f t="shared" ref="B64:Q64" si="7">AVERAGE(B45:B59)</f>
        <v>617.66666666666663</v>
      </c>
      <c r="C64" s="50">
        <f t="shared" si="7"/>
        <v>611.26666666666665</v>
      </c>
      <c r="D64" s="50">
        <f t="shared" si="7"/>
        <v>605.20000000000005</v>
      </c>
      <c r="E64" s="50">
        <f t="shared" si="7"/>
        <v>596.73333333333335</v>
      </c>
      <c r="F64" s="50">
        <f t="shared" si="7"/>
        <v>595</v>
      </c>
      <c r="G64" s="50">
        <f t="shared" si="7"/>
        <v>589.73333333333335</v>
      </c>
      <c r="H64" s="50">
        <f t="shared" si="7"/>
        <v>585</v>
      </c>
      <c r="I64" s="50">
        <f t="shared" si="7"/>
        <v>574.13333333333333</v>
      </c>
      <c r="J64" s="50">
        <f t="shared" si="7"/>
        <v>559.13333333333333</v>
      </c>
      <c r="K64" s="50">
        <f t="shared" si="7"/>
        <v>548.6</v>
      </c>
      <c r="L64" s="50">
        <f t="shared" si="7"/>
        <v>535</v>
      </c>
      <c r="M64" s="50">
        <f t="shared" si="7"/>
        <v>533.26666666666665</v>
      </c>
      <c r="N64" s="50">
        <f t="shared" si="7"/>
        <v>532.66666666666663</v>
      </c>
      <c r="O64" s="50">
        <f t="shared" si="7"/>
        <v>531.93333333333328</v>
      </c>
      <c r="P64" s="50">
        <f t="shared" si="7"/>
        <v>532.5333333333333</v>
      </c>
      <c r="Q64" s="50">
        <f t="shared" si="7"/>
        <v>525.33333333333337</v>
      </c>
      <c r="R64" s="51"/>
      <c r="S64" s="7" t="s">
        <v>6</v>
      </c>
      <c r="T64" s="50">
        <f t="shared" ref="T64" si="8">AVERAGE(T45:T59)</f>
        <v>-92.333333333333329</v>
      </c>
    </row>
    <row r="65" spans="1:12" ht="15" thickBot="1"/>
    <row r="66" spans="1:12" ht="15">
      <c r="A66" s="96" t="s">
        <v>22</v>
      </c>
      <c r="B66" s="97"/>
    </row>
    <row r="67" spans="1:12" ht="15.75" thickBot="1">
      <c r="A67" s="91" t="s">
        <v>1</v>
      </c>
      <c r="B67" s="92"/>
    </row>
    <row r="68" spans="1:12" ht="15">
      <c r="A68" s="7"/>
      <c r="B68" s="7"/>
    </row>
    <row r="69" spans="1:12" ht="15">
      <c r="A69" s="3" t="s">
        <v>23</v>
      </c>
      <c r="B69" s="3">
        <v>0</v>
      </c>
      <c r="C69" s="3">
        <v>4</v>
      </c>
      <c r="D69" s="3">
        <v>11</v>
      </c>
      <c r="E69" s="3">
        <v>13</v>
      </c>
      <c r="F69" s="3">
        <v>18</v>
      </c>
      <c r="G69" s="3">
        <v>20</v>
      </c>
      <c r="H69" s="3">
        <v>25</v>
      </c>
      <c r="I69" s="3">
        <v>29</v>
      </c>
      <c r="J69" s="1"/>
      <c r="L69" s="7" t="s">
        <v>25</v>
      </c>
    </row>
    <row r="70" spans="1:12" ht="15">
      <c r="A70" s="27">
        <v>1</v>
      </c>
      <c r="B70" s="1">
        <v>482</v>
      </c>
      <c r="C70" s="1">
        <v>468</v>
      </c>
      <c r="D70" s="1">
        <v>471</v>
      </c>
      <c r="E70" s="1">
        <v>475</v>
      </c>
      <c r="F70" s="1">
        <v>479</v>
      </c>
      <c r="G70" s="1">
        <v>484</v>
      </c>
      <c r="H70" s="1">
        <v>479</v>
      </c>
      <c r="I70" s="1">
        <v>479</v>
      </c>
      <c r="J70" s="1"/>
      <c r="K70" s="27">
        <v>1</v>
      </c>
      <c r="L70" s="48">
        <f>I70-B70</f>
        <v>-3</v>
      </c>
    </row>
    <row r="71" spans="1:12" ht="15">
      <c r="A71" s="27">
        <v>2</v>
      </c>
      <c r="B71" s="1">
        <v>587</v>
      </c>
      <c r="C71" s="1">
        <v>586</v>
      </c>
      <c r="D71" s="1">
        <v>592</v>
      </c>
      <c r="E71" s="1">
        <v>591</v>
      </c>
      <c r="F71" s="1">
        <v>591</v>
      </c>
      <c r="G71" s="1">
        <v>590</v>
      </c>
      <c r="H71" s="1">
        <v>601</v>
      </c>
      <c r="I71" s="1">
        <v>593</v>
      </c>
      <c r="J71" s="1"/>
      <c r="K71" s="27">
        <v>2</v>
      </c>
      <c r="L71" s="48">
        <f t="shared" ref="L71:L130" si="9">I71-B71</f>
        <v>6</v>
      </c>
    </row>
    <row r="72" spans="1:12" ht="15">
      <c r="A72" s="27">
        <v>3</v>
      </c>
      <c r="B72" s="1">
        <v>566</v>
      </c>
      <c r="C72" s="1">
        <v>602</v>
      </c>
      <c r="D72" s="1">
        <v>621</v>
      </c>
      <c r="E72" s="1">
        <v>628</v>
      </c>
      <c r="F72" s="1">
        <v>633</v>
      </c>
      <c r="G72" s="1">
        <v>601</v>
      </c>
      <c r="H72" s="1">
        <v>612</v>
      </c>
      <c r="I72" s="1">
        <v>615</v>
      </c>
      <c r="J72" s="1"/>
      <c r="K72" s="27">
        <v>3</v>
      </c>
      <c r="L72" s="48">
        <f t="shared" si="9"/>
        <v>49</v>
      </c>
    </row>
    <row r="73" spans="1:12" ht="15">
      <c r="A73" s="27">
        <v>4</v>
      </c>
      <c r="B73" s="1">
        <v>511</v>
      </c>
      <c r="C73" s="1">
        <v>505</v>
      </c>
      <c r="D73" s="1">
        <v>510</v>
      </c>
      <c r="E73" s="1">
        <v>510</v>
      </c>
      <c r="F73" s="1">
        <v>510</v>
      </c>
      <c r="G73" s="1">
        <v>508</v>
      </c>
      <c r="H73" s="1">
        <v>510</v>
      </c>
      <c r="I73" s="1">
        <v>514</v>
      </c>
      <c r="J73" s="1"/>
      <c r="K73" s="27">
        <v>4</v>
      </c>
      <c r="L73" s="48">
        <f t="shared" si="9"/>
        <v>3</v>
      </c>
    </row>
    <row r="74" spans="1:12" ht="15">
      <c r="A74" s="27">
        <v>5</v>
      </c>
      <c r="B74" s="1">
        <v>526</v>
      </c>
      <c r="C74" s="1">
        <v>517</v>
      </c>
      <c r="D74" s="1">
        <v>497</v>
      </c>
      <c r="E74" s="1">
        <v>497</v>
      </c>
      <c r="F74" s="1">
        <v>517</v>
      </c>
      <c r="G74" s="1">
        <v>510</v>
      </c>
      <c r="H74" s="1">
        <v>512</v>
      </c>
      <c r="I74" s="1">
        <v>517</v>
      </c>
      <c r="J74" s="1"/>
      <c r="K74" s="27">
        <v>5</v>
      </c>
      <c r="L74" s="48">
        <f t="shared" si="9"/>
        <v>-9</v>
      </c>
    </row>
    <row r="75" spans="1:12" ht="15">
      <c r="A75" s="27">
        <v>6</v>
      </c>
      <c r="B75" s="1">
        <v>636</v>
      </c>
      <c r="C75" s="1">
        <v>638</v>
      </c>
      <c r="D75" s="1">
        <v>642</v>
      </c>
      <c r="E75" s="1">
        <v>635</v>
      </c>
      <c r="F75" s="1">
        <v>654</v>
      </c>
      <c r="G75" s="1">
        <v>643</v>
      </c>
      <c r="H75" s="1">
        <v>639</v>
      </c>
      <c r="I75" s="1">
        <v>638</v>
      </c>
      <c r="J75" s="1"/>
      <c r="K75" s="27">
        <v>6</v>
      </c>
      <c r="L75" s="48">
        <f t="shared" si="9"/>
        <v>2</v>
      </c>
    </row>
    <row r="76" spans="1:12" ht="15">
      <c r="A76" s="27">
        <v>7</v>
      </c>
      <c r="B76" s="1">
        <v>505</v>
      </c>
      <c r="C76" s="1">
        <v>503</v>
      </c>
      <c r="D76" s="1">
        <v>505</v>
      </c>
      <c r="E76" s="1">
        <v>506</v>
      </c>
      <c r="F76" s="1">
        <v>498</v>
      </c>
      <c r="G76" s="1">
        <v>469</v>
      </c>
      <c r="H76" s="1">
        <v>498</v>
      </c>
      <c r="I76" s="1">
        <v>499</v>
      </c>
      <c r="J76" s="1"/>
      <c r="K76" s="27">
        <v>7</v>
      </c>
      <c r="L76" s="48">
        <f t="shared" si="9"/>
        <v>-6</v>
      </c>
    </row>
    <row r="77" spans="1:12" ht="15">
      <c r="A77" s="27">
        <v>8</v>
      </c>
      <c r="B77" s="1">
        <v>602</v>
      </c>
      <c r="C77" s="1">
        <v>599</v>
      </c>
      <c r="D77" s="1">
        <v>619</v>
      </c>
      <c r="E77" s="1">
        <v>617</v>
      </c>
      <c r="F77" s="1">
        <v>614</v>
      </c>
      <c r="G77" s="1">
        <v>612</v>
      </c>
      <c r="H77" s="1">
        <v>611</v>
      </c>
      <c r="I77" s="1">
        <v>616</v>
      </c>
      <c r="J77" s="1"/>
      <c r="K77" s="27">
        <v>8</v>
      </c>
      <c r="L77" s="48">
        <f t="shared" si="9"/>
        <v>14</v>
      </c>
    </row>
    <row r="78" spans="1:12" ht="15">
      <c r="A78" s="27">
        <v>9</v>
      </c>
      <c r="B78" s="1">
        <v>656</v>
      </c>
      <c r="C78" s="1">
        <v>656</v>
      </c>
      <c r="D78" s="1">
        <v>660</v>
      </c>
      <c r="E78" s="1">
        <v>653</v>
      </c>
      <c r="F78" s="1">
        <v>659</v>
      </c>
      <c r="G78" s="1">
        <v>661</v>
      </c>
      <c r="H78" s="1">
        <v>666</v>
      </c>
      <c r="I78" s="1">
        <v>663</v>
      </c>
      <c r="J78" s="1"/>
      <c r="K78" s="27">
        <v>9</v>
      </c>
      <c r="L78" s="48">
        <f t="shared" si="9"/>
        <v>7</v>
      </c>
    </row>
    <row r="79" spans="1:12" ht="15">
      <c r="A79" s="27">
        <v>10</v>
      </c>
      <c r="B79" s="1">
        <v>551</v>
      </c>
      <c r="C79" s="1">
        <v>558</v>
      </c>
      <c r="D79" s="1">
        <v>577</v>
      </c>
      <c r="E79" s="1">
        <v>571</v>
      </c>
      <c r="F79" s="1">
        <v>575</v>
      </c>
      <c r="G79" s="1">
        <v>572</v>
      </c>
      <c r="H79" s="1">
        <v>565</v>
      </c>
      <c r="I79" s="1">
        <v>577</v>
      </c>
      <c r="J79" s="1"/>
      <c r="K79" s="27">
        <v>10</v>
      </c>
      <c r="L79" s="48">
        <f t="shared" si="9"/>
        <v>26</v>
      </c>
    </row>
    <row r="80" spans="1:12" ht="15">
      <c r="A80" s="27">
        <v>11</v>
      </c>
      <c r="B80" s="1">
        <v>605</v>
      </c>
      <c r="C80" s="1">
        <v>609</v>
      </c>
      <c r="D80" s="1">
        <v>619</v>
      </c>
      <c r="E80" s="1">
        <v>610</v>
      </c>
      <c r="F80" s="1">
        <v>613</v>
      </c>
      <c r="G80" s="1">
        <v>621</v>
      </c>
      <c r="H80" s="1">
        <v>615</v>
      </c>
      <c r="I80" s="1">
        <v>622</v>
      </c>
      <c r="J80" s="1"/>
      <c r="K80" s="27">
        <v>11</v>
      </c>
      <c r="L80" s="48">
        <f t="shared" si="9"/>
        <v>17</v>
      </c>
    </row>
    <row r="81" spans="1:12" ht="15">
      <c r="A81" s="27">
        <v>12</v>
      </c>
      <c r="B81" s="1">
        <v>565</v>
      </c>
      <c r="C81" s="1">
        <v>576</v>
      </c>
      <c r="D81" s="1">
        <v>572</v>
      </c>
      <c r="E81" s="1">
        <v>575</v>
      </c>
      <c r="F81" s="1">
        <v>575</v>
      </c>
      <c r="G81" s="1">
        <v>582</v>
      </c>
      <c r="H81" s="1">
        <v>572</v>
      </c>
      <c r="I81" s="1">
        <v>577</v>
      </c>
      <c r="J81" s="1"/>
      <c r="K81" s="27">
        <v>12</v>
      </c>
      <c r="L81" s="48">
        <f t="shared" si="9"/>
        <v>12</v>
      </c>
    </row>
    <row r="82" spans="1:12" ht="15">
      <c r="A82" s="27">
        <v>13</v>
      </c>
      <c r="B82" s="1">
        <v>528</v>
      </c>
      <c r="C82" s="1">
        <v>530</v>
      </c>
      <c r="D82" s="1">
        <v>528</v>
      </c>
      <c r="E82" s="1">
        <v>526</v>
      </c>
      <c r="F82" s="1">
        <v>525</v>
      </c>
      <c r="G82" s="1">
        <v>528</v>
      </c>
      <c r="H82" s="1">
        <v>542</v>
      </c>
      <c r="I82" s="1">
        <v>528</v>
      </c>
      <c r="J82" s="1"/>
      <c r="K82" s="27">
        <v>13</v>
      </c>
      <c r="L82" s="48">
        <f t="shared" si="9"/>
        <v>0</v>
      </c>
    </row>
    <row r="83" spans="1:12" ht="15">
      <c r="A83" s="27">
        <v>14</v>
      </c>
      <c r="B83" s="1">
        <v>612</v>
      </c>
      <c r="C83" s="1">
        <v>617</v>
      </c>
      <c r="D83" s="1">
        <v>612</v>
      </c>
      <c r="E83" s="1">
        <v>610</v>
      </c>
      <c r="F83" s="1">
        <v>610</v>
      </c>
      <c r="G83" s="1">
        <v>621</v>
      </c>
      <c r="H83" s="1">
        <v>628</v>
      </c>
      <c r="I83" s="1">
        <v>623</v>
      </c>
      <c r="J83" s="1"/>
      <c r="K83" s="27">
        <v>14</v>
      </c>
      <c r="L83" s="48">
        <f t="shared" si="9"/>
        <v>11</v>
      </c>
    </row>
    <row r="84" spans="1:12" ht="15">
      <c r="A84" s="27">
        <v>15</v>
      </c>
      <c r="B84" s="1">
        <v>520</v>
      </c>
      <c r="C84" s="1">
        <v>524</v>
      </c>
      <c r="D84" s="1">
        <v>517</v>
      </c>
      <c r="E84" s="1">
        <v>508</v>
      </c>
      <c r="F84" s="1">
        <v>508</v>
      </c>
      <c r="G84" s="1">
        <v>506</v>
      </c>
      <c r="H84" s="1">
        <v>504</v>
      </c>
      <c r="I84" s="1">
        <v>504</v>
      </c>
      <c r="J84" s="1"/>
      <c r="K84" s="27">
        <v>15</v>
      </c>
      <c r="L84" s="48">
        <f t="shared" si="9"/>
        <v>-16</v>
      </c>
    </row>
    <row r="85" spans="1:12" ht="15">
      <c r="A85" s="3">
        <v>16</v>
      </c>
      <c r="B85" s="1">
        <v>487</v>
      </c>
      <c r="C85" s="1">
        <v>486</v>
      </c>
      <c r="D85" s="1">
        <v>475</v>
      </c>
      <c r="E85" s="1">
        <v>482</v>
      </c>
      <c r="F85" s="1">
        <v>482</v>
      </c>
      <c r="G85" s="1">
        <v>481</v>
      </c>
      <c r="H85" s="1">
        <v>470</v>
      </c>
      <c r="I85" s="1">
        <v>477</v>
      </c>
      <c r="J85" s="1"/>
      <c r="K85" s="3">
        <v>16</v>
      </c>
      <c r="L85" s="48">
        <f t="shared" si="9"/>
        <v>-10</v>
      </c>
    </row>
    <row r="86" spans="1:12" ht="15">
      <c r="A86" s="3">
        <v>17</v>
      </c>
      <c r="B86" s="1">
        <v>532</v>
      </c>
      <c r="C86" s="1">
        <v>527</v>
      </c>
      <c r="D86" s="1">
        <v>516</v>
      </c>
      <c r="E86" s="1">
        <v>519</v>
      </c>
      <c r="F86" s="1">
        <v>513</v>
      </c>
      <c r="G86" s="1">
        <v>511</v>
      </c>
      <c r="H86" s="1">
        <v>507</v>
      </c>
      <c r="I86" s="1">
        <v>510</v>
      </c>
      <c r="J86" s="1"/>
      <c r="K86" s="3">
        <v>17</v>
      </c>
      <c r="L86" s="48">
        <f t="shared" si="9"/>
        <v>-22</v>
      </c>
    </row>
    <row r="87" spans="1:12" ht="15">
      <c r="A87" s="3">
        <v>18</v>
      </c>
      <c r="B87" s="1">
        <v>511</v>
      </c>
      <c r="C87" s="1">
        <v>503</v>
      </c>
      <c r="D87" s="1">
        <v>497</v>
      </c>
      <c r="E87" s="1">
        <v>500</v>
      </c>
      <c r="F87" s="1">
        <v>496</v>
      </c>
      <c r="G87" s="1">
        <v>492</v>
      </c>
      <c r="H87" s="1">
        <v>482</v>
      </c>
      <c r="I87" s="1">
        <v>491</v>
      </c>
      <c r="J87" s="1"/>
      <c r="K87" s="3">
        <v>18</v>
      </c>
      <c r="L87" s="48">
        <f t="shared" si="9"/>
        <v>-20</v>
      </c>
    </row>
    <row r="88" spans="1:12" ht="15">
      <c r="A88" s="3">
        <v>19</v>
      </c>
      <c r="B88" s="1">
        <v>499</v>
      </c>
      <c r="C88" s="1">
        <v>497</v>
      </c>
      <c r="D88" s="1">
        <v>490</v>
      </c>
      <c r="E88" s="1">
        <v>487</v>
      </c>
      <c r="F88" s="1">
        <v>486</v>
      </c>
      <c r="G88" s="1">
        <v>477</v>
      </c>
      <c r="H88" s="1">
        <v>475.5</v>
      </c>
      <c r="I88" s="1">
        <v>474</v>
      </c>
      <c r="J88" s="1"/>
      <c r="K88" s="3">
        <v>19</v>
      </c>
      <c r="L88" s="48">
        <f t="shared" si="9"/>
        <v>-25</v>
      </c>
    </row>
    <row r="89" spans="1:12" ht="15">
      <c r="A89" s="3">
        <v>20</v>
      </c>
      <c r="B89" s="1">
        <v>551</v>
      </c>
      <c r="C89" s="1">
        <v>524</v>
      </c>
      <c r="D89" s="1">
        <v>527</v>
      </c>
      <c r="E89" s="1">
        <v>516</v>
      </c>
      <c r="F89" s="1">
        <v>509</v>
      </c>
      <c r="G89" s="1">
        <v>512</v>
      </c>
      <c r="H89" s="1">
        <v>503</v>
      </c>
      <c r="I89" s="1">
        <v>515</v>
      </c>
      <c r="J89" s="1"/>
      <c r="K89" s="3">
        <v>20</v>
      </c>
      <c r="L89" s="48">
        <f t="shared" si="9"/>
        <v>-36</v>
      </c>
    </row>
    <row r="90" spans="1:12" ht="15">
      <c r="A90" s="3">
        <v>21</v>
      </c>
      <c r="B90" s="1">
        <v>609</v>
      </c>
      <c r="C90" s="1">
        <v>584</v>
      </c>
      <c r="D90" s="1">
        <v>578</v>
      </c>
      <c r="E90" s="1">
        <v>563</v>
      </c>
      <c r="F90" s="1">
        <v>551</v>
      </c>
      <c r="G90" s="1">
        <v>552</v>
      </c>
      <c r="H90" s="1">
        <v>533</v>
      </c>
      <c r="I90" s="1">
        <v>545</v>
      </c>
      <c r="J90" s="1"/>
      <c r="K90" s="3">
        <v>21</v>
      </c>
      <c r="L90" s="48">
        <f t="shared" si="9"/>
        <v>-64</v>
      </c>
    </row>
    <row r="91" spans="1:12" ht="15">
      <c r="A91" s="3">
        <v>22</v>
      </c>
      <c r="B91" s="1">
        <v>550</v>
      </c>
      <c r="C91" s="1">
        <v>525</v>
      </c>
      <c r="D91" s="1">
        <v>516</v>
      </c>
      <c r="E91" s="1">
        <v>509</v>
      </c>
      <c r="F91" s="1">
        <v>495</v>
      </c>
      <c r="G91" s="1">
        <v>498</v>
      </c>
      <c r="H91" s="1">
        <v>494</v>
      </c>
      <c r="I91" s="1">
        <v>498</v>
      </c>
      <c r="J91" s="1"/>
      <c r="K91" s="3">
        <v>22</v>
      </c>
      <c r="L91" s="48">
        <f t="shared" si="9"/>
        <v>-52</v>
      </c>
    </row>
    <row r="92" spans="1:12" ht="15">
      <c r="A92" s="3">
        <v>23</v>
      </c>
      <c r="B92" s="1">
        <v>603</v>
      </c>
      <c r="C92" s="1">
        <v>575</v>
      </c>
      <c r="D92" s="1">
        <v>566</v>
      </c>
      <c r="E92" s="1">
        <v>562</v>
      </c>
      <c r="F92" s="1">
        <v>546</v>
      </c>
      <c r="G92" s="1">
        <v>554</v>
      </c>
      <c r="H92" s="1">
        <v>545</v>
      </c>
      <c r="I92" s="1">
        <v>554</v>
      </c>
      <c r="J92" s="1"/>
      <c r="K92" s="3">
        <v>23</v>
      </c>
      <c r="L92" s="48">
        <f t="shared" si="9"/>
        <v>-49</v>
      </c>
    </row>
    <row r="93" spans="1:12" ht="15">
      <c r="A93" s="3">
        <v>24</v>
      </c>
      <c r="B93" s="1">
        <v>516</v>
      </c>
      <c r="C93" s="1">
        <v>492</v>
      </c>
      <c r="D93" s="1">
        <v>487</v>
      </c>
      <c r="E93" s="1">
        <v>485</v>
      </c>
      <c r="F93" s="1">
        <v>472</v>
      </c>
      <c r="G93" s="1">
        <v>480</v>
      </c>
      <c r="H93" s="1">
        <v>477</v>
      </c>
      <c r="I93" s="1">
        <v>477</v>
      </c>
      <c r="J93" s="1"/>
      <c r="K93" s="3">
        <v>24</v>
      </c>
      <c r="L93" s="48">
        <f t="shared" si="9"/>
        <v>-39</v>
      </c>
    </row>
    <row r="94" spans="1:12" ht="15">
      <c r="A94" s="3">
        <v>25</v>
      </c>
      <c r="B94" s="1">
        <v>524</v>
      </c>
      <c r="C94" s="1">
        <v>497</v>
      </c>
      <c r="D94" s="1">
        <v>496</v>
      </c>
      <c r="E94" s="1">
        <v>487</v>
      </c>
      <c r="F94" s="1">
        <v>473</v>
      </c>
      <c r="G94" s="1">
        <v>475</v>
      </c>
      <c r="H94" s="1">
        <v>467</v>
      </c>
      <c r="I94" s="1">
        <v>473</v>
      </c>
      <c r="J94" s="1"/>
      <c r="K94" s="3">
        <v>25</v>
      </c>
      <c r="L94" s="48">
        <f t="shared" si="9"/>
        <v>-51</v>
      </c>
    </row>
    <row r="95" spans="1:12" ht="15">
      <c r="A95" s="3">
        <v>26</v>
      </c>
      <c r="B95" s="1">
        <v>456</v>
      </c>
      <c r="C95" s="1">
        <v>438</v>
      </c>
      <c r="D95" s="1">
        <v>437</v>
      </c>
      <c r="E95" s="1">
        <v>434</v>
      </c>
      <c r="F95" s="1">
        <v>420</v>
      </c>
      <c r="G95" s="1">
        <v>430</v>
      </c>
      <c r="H95" s="1">
        <v>425</v>
      </c>
      <c r="I95" s="1">
        <v>427</v>
      </c>
      <c r="J95" s="1"/>
      <c r="K95" s="3">
        <v>26</v>
      </c>
      <c r="L95" s="48">
        <f t="shared" si="9"/>
        <v>-29</v>
      </c>
    </row>
    <row r="96" spans="1:12" ht="15">
      <c r="A96" s="3">
        <v>27</v>
      </c>
      <c r="B96" s="1">
        <v>521</v>
      </c>
      <c r="C96" s="1">
        <v>515</v>
      </c>
      <c r="D96" s="1">
        <v>499</v>
      </c>
      <c r="E96" s="1">
        <v>503</v>
      </c>
      <c r="F96" s="1">
        <v>500</v>
      </c>
      <c r="G96" s="1">
        <v>508</v>
      </c>
      <c r="H96" s="1">
        <v>507</v>
      </c>
      <c r="I96" s="1">
        <v>510</v>
      </c>
      <c r="J96" s="1"/>
      <c r="K96" s="3">
        <v>27</v>
      </c>
      <c r="L96" s="48">
        <f t="shared" si="9"/>
        <v>-11</v>
      </c>
    </row>
    <row r="97" spans="1:12" ht="15">
      <c r="A97" s="3">
        <v>28</v>
      </c>
      <c r="B97" s="1">
        <v>510</v>
      </c>
      <c r="C97" s="1">
        <v>506</v>
      </c>
      <c r="D97" s="1">
        <v>498</v>
      </c>
      <c r="E97" s="1">
        <v>499</v>
      </c>
      <c r="F97" s="1">
        <v>495</v>
      </c>
      <c r="G97" s="1">
        <v>500</v>
      </c>
      <c r="H97" s="1">
        <v>499</v>
      </c>
      <c r="I97" s="1">
        <v>496</v>
      </c>
      <c r="J97" s="1"/>
      <c r="K97" s="3">
        <v>28</v>
      </c>
      <c r="L97" s="48">
        <f t="shared" si="9"/>
        <v>-14</v>
      </c>
    </row>
    <row r="98" spans="1:12" ht="15">
      <c r="A98" s="3">
        <v>29</v>
      </c>
      <c r="B98" s="1">
        <v>495</v>
      </c>
      <c r="C98" s="1">
        <v>496</v>
      </c>
      <c r="D98" s="1">
        <v>476</v>
      </c>
      <c r="E98" s="1">
        <v>479</v>
      </c>
      <c r="F98" s="1">
        <v>472</v>
      </c>
      <c r="G98" s="1">
        <v>477</v>
      </c>
      <c r="H98" s="1">
        <v>484</v>
      </c>
      <c r="I98" s="1">
        <v>477</v>
      </c>
      <c r="J98" s="1"/>
      <c r="K98" s="3">
        <v>29</v>
      </c>
      <c r="L98" s="48">
        <f t="shared" si="9"/>
        <v>-18</v>
      </c>
    </row>
    <row r="99" spans="1:12" ht="15">
      <c r="A99" s="3">
        <v>30</v>
      </c>
      <c r="B99" s="1">
        <v>557</v>
      </c>
      <c r="C99" s="1">
        <v>555</v>
      </c>
      <c r="D99" s="1">
        <v>530</v>
      </c>
      <c r="E99" s="1">
        <v>535</v>
      </c>
      <c r="F99" s="1">
        <v>526</v>
      </c>
      <c r="G99" s="1">
        <v>529</v>
      </c>
      <c r="H99" s="1">
        <v>529</v>
      </c>
      <c r="I99" s="1">
        <v>527</v>
      </c>
      <c r="J99" s="1"/>
      <c r="K99" s="3">
        <v>30</v>
      </c>
      <c r="L99" s="48">
        <f t="shared" si="9"/>
        <v>-30</v>
      </c>
    </row>
    <row r="100" spans="1:12" ht="15">
      <c r="A100" s="3">
        <v>31</v>
      </c>
      <c r="B100" s="1">
        <v>573</v>
      </c>
      <c r="C100" s="1">
        <v>568</v>
      </c>
      <c r="D100" s="1">
        <v>546</v>
      </c>
      <c r="E100" s="1">
        <v>548</v>
      </c>
      <c r="F100" s="1">
        <v>542</v>
      </c>
      <c r="G100" s="1">
        <v>546</v>
      </c>
      <c r="H100" s="1">
        <v>548</v>
      </c>
      <c r="I100" s="1">
        <v>551</v>
      </c>
      <c r="J100" s="1"/>
      <c r="K100" s="3">
        <v>31</v>
      </c>
      <c r="L100" s="48">
        <f t="shared" si="9"/>
        <v>-22</v>
      </c>
    </row>
    <row r="101" spans="1:12" ht="15">
      <c r="A101" s="3">
        <v>32</v>
      </c>
      <c r="B101" s="1">
        <v>486</v>
      </c>
      <c r="C101" s="1">
        <v>484</v>
      </c>
      <c r="D101" s="1">
        <v>467</v>
      </c>
      <c r="E101" s="1">
        <v>470</v>
      </c>
      <c r="F101" s="1">
        <v>470</v>
      </c>
      <c r="G101" s="1">
        <v>473</v>
      </c>
      <c r="H101" s="1">
        <v>480</v>
      </c>
      <c r="I101" s="1">
        <v>472</v>
      </c>
      <c r="J101" s="1"/>
      <c r="K101" s="3">
        <v>32</v>
      </c>
      <c r="L101" s="48">
        <f t="shared" si="9"/>
        <v>-14</v>
      </c>
    </row>
    <row r="102" spans="1:12" ht="15">
      <c r="A102" s="3">
        <v>33</v>
      </c>
      <c r="B102" s="1">
        <v>535</v>
      </c>
      <c r="C102" s="1">
        <v>517</v>
      </c>
      <c r="D102" s="1">
        <v>512</v>
      </c>
      <c r="E102" s="1">
        <v>513</v>
      </c>
      <c r="F102" s="1">
        <v>516</v>
      </c>
      <c r="G102" s="1">
        <v>516.5</v>
      </c>
      <c r="H102" s="1">
        <v>509</v>
      </c>
      <c r="I102" s="1">
        <v>501</v>
      </c>
      <c r="J102" s="1"/>
      <c r="K102" s="3">
        <v>33</v>
      </c>
      <c r="L102" s="48">
        <f t="shared" si="9"/>
        <v>-34</v>
      </c>
    </row>
    <row r="103" spans="1:12" ht="15">
      <c r="A103" s="3">
        <v>34</v>
      </c>
      <c r="B103" s="1">
        <v>573</v>
      </c>
      <c r="C103" s="1">
        <v>555</v>
      </c>
      <c r="D103" s="1">
        <v>536</v>
      </c>
      <c r="E103" s="1">
        <v>526</v>
      </c>
      <c r="F103" s="1">
        <v>522</v>
      </c>
      <c r="G103" s="1">
        <v>522.5</v>
      </c>
      <c r="H103" s="1">
        <v>493</v>
      </c>
      <c r="I103" s="1">
        <v>486</v>
      </c>
      <c r="J103" s="1"/>
      <c r="K103" s="3">
        <v>34</v>
      </c>
      <c r="L103" s="48">
        <f t="shared" si="9"/>
        <v>-87</v>
      </c>
    </row>
    <row r="104" spans="1:12" ht="15">
      <c r="A104" s="3">
        <v>35</v>
      </c>
      <c r="B104" s="1">
        <v>533</v>
      </c>
      <c r="C104" s="1">
        <v>521</v>
      </c>
      <c r="D104" s="1">
        <v>520</v>
      </c>
      <c r="E104" s="1">
        <v>524</v>
      </c>
      <c r="F104" s="1">
        <v>523</v>
      </c>
      <c r="G104" s="1">
        <v>522</v>
      </c>
      <c r="H104" s="1">
        <v>522</v>
      </c>
      <c r="I104" s="1">
        <v>514</v>
      </c>
      <c r="J104" s="1"/>
      <c r="K104" s="3">
        <v>35</v>
      </c>
      <c r="L104" s="48">
        <f t="shared" si="9"/>
        <v>-19</v>
      </c>
    </row>
    <row r="105" spans="1:12" ht="15">
      <c r="A105" s="3">
        <v>36</v>
      </c>
      <c r="B105" s="1">
        <v>544</v>
      </c>
      <c r="C105" s="1">
        <v>526</v>
      </c>
      <c r="D105" s="1">
        <v>515</v>
      </c>
      <c r="E105" s="1">
        <v>521</v>
      </c>
      <c r="F105" s="1">
        <v>523</v>
      </c>
      <c r="G105" s="1">
        <v>517</v>
      </c>
      <c r="H105" s="1">
        <v>512</v>
      </c>
      <c r="I105" s="1">
        <v>509</v>
      </c>
      <c r="J105" s="1"/>
      <c r="K105" s="3">
        <v>36</v>
      </c>
      <c r="L105" s="48">
        <f t="shared" si="9"/>
        <v>-35</v>
      </c>
    </row>
    <row r="106" spans="1:12" ht="15">
      <c r="A106" s="3">
        <v>37</v>
      </c>
      <c r="B106" s="1">
        <v>455</v>
      </c>
      <c r="C106" s="1">
        <v>448</v>
      </c>
      <c r="D106" s="1">
        <v>453</v>
      </c>
      <c r="E106" s="1">
        <v>454</v>
      </c>
      <c r="F106" s="1">
        <v>452</v>
      </c>
      <c r="G106" s="1">
        <v>456</v>
      </c>
      <c r="H106" s="1">
        <v>453</v>
      </c>
      <c r="I106" s="1">
        <v>452</v>
      </c>
      <c r="J106" s="1"/>
      <c r="K106" s="3">
        <v>37</v>
      </c>
      <c r="L106" s="48">
        <f t="shared" si="9"/>
        <v>-3</v>
      </c>
    </row>
    <row r="107" spans="1:12" ht="15">
      <c r="A107" s="3">
        <v>38</v>
      </c>
      <c r="B107" s="1">
        <v>489</v>
      </c>
      <c r="C107" s="1">
        <v>480</v>
      </c>
      <c r="D107" s="1">
        <v>473</v>
      </c>
      <c r="E107" s="1">
        <v>478</v>
      </c>
      <c r="F107" s="1">
        <v>478</v>
      </c>
      <c r="G107" s="1">
        <v>476</v>
      </c>
      <c r="H107" s="1">
        <v>469</v>
      </c>
      <c r="I107" s="1">
        <v>465</v>
      </c>
      <c r="J107" s="1"/>
      <c r="K107" s="3">
        <v>38</v>
      </c>
      <c r="L107" s="48">
        <f t="shared" si="9"/>
        <v>-24</v>
      </c>
    </row>
    <row r="108" spans="1:12" ht="15">
      <c r="A108" s="3">
        <v>39</v>
      </c>
      <c r="B108" s="1">
        <v>513</v>
      </c>
      <c r="C108" s="1">
        <v>508</v>
      </c>
      <c r="D108" s="1">
        <v>492</v>
      </c>
      <c r="E108" s="1">
        <v>495</v>
      </c>
      <c r="F108" s="1">
        <v>495</v>
      </c>
      <c r="G108" s="1">
        <v>490</v>
      </c>
      <c r="H108" s="1">
        <v>484</v>
      </c>
      <c r="I108" s="1">
        <v>475</v>
      </c>
      <c r="J108" s="1"/>
      <c r="K108" s="3">
        <v>39</v>
      </c>
      <c r="L108" s="48">
        <f t="shared" si="9"/>
        <v>-38</v>
      </c>
    </row>
    <row r="109" spans="1:12" ht="15">
      <c r="A109" s="28">
        <v>40</v>
      </c>
      <c r="B109" s="1">
        <v>575</v>
      </c>
      <c r="C109" s="1">
        <v>582</v>
      </c>
      <c r="D109" s="1">
        <v>575</v>
      </c>
      <c r="E109" s="1">
        <v>575</v>
      </c>
      <c r="F109" s="1">
        <v>570</v>
      </c>
      <c r="G109" s="1">
        <v>568</v>
      </c>
      <c r="H109" s="1">
        <v>561</v>
      </c>
      <c r="I109" s="1">
        <v>560</v>
      </c>
      <c r="J109" s="1"/>
      <c r="K109" s="28">
        <v>40</v>
      </c>
      <c r="L109" s="48">
        <f t="shared" si="9"/>
        <v>-15</v>
      </c>
    </row>
    <row r="110" spans="1:12" ht="15">
      <c r="A110" s="28">
        <v>41</v>
      </c>
      <c r="B110" s="1">
        <v>575</v>
      </c>
      <c r="C110" s="1">
        <v>574</v>
      </c>
      <c r="D110" s="1">
        <v>561</v>
      </c>
      <c r="E110" s="1">
        <v>562</v>
      </c>
      <c r="F110" s="1">
        <v>562</v>
      </c>
      <c r="G110" s="1">
        <v>544</v>
      </c>
      <c r="H110" s="1">
        <v>544</v>
      </c>
      <c r="I110" s="1">
        <v>546</v>
      </c>
      <c r="J110" s="1"/>
      <c r="K110" s="28">
        <v>41</v>
      </c>
      <c r="L110" s="48">
        <f t="shared" si="9"/>
        <v>-29</v>
      </c>
    </row>
    <row r="111" spans="1:12" ht="15">
      <c r="A111" s="28">
        <v>42</v>
      </c>
      <c r="B111" s="1">
        <v>532</v>
      </c>
      <c r="C111" s="1">
        <v>525</v>
      </c>
      <c r="D111" s="1">
        <v>519</v>
      </c>
      <c r="E111" s="1">
        <v>516</v>
      </c>
      <c r="F111" s="1">
        <v>512</v>
      </c>
      <c r="G111" s="1">
        <v>508</v>
      </c>
      <c r="H111" s="1">
        <v>496</v>
      </c>
      <c r="I111" s="1">
        <v>495</v>
      </c>
      <c r="J111" s="1"/>
      <c r="K111" s="28">
        <v>42</v>
      </c>
      <c r="L111" s="48">
        <f t="shared" si="9"/>
        <v>-37</v>
      </c>
    </row>
    <row r="112" spans="1:12" ht="15">
      <c r="A112" s="28">
        <v>43</v>
      </c>
      <c r="B112" s="1">
        <v>632</v>
      </c>
      <c r="C112" s="1">
        <v>620</v>
      </c>
      <c r="D112" s="1">
        <v>620</v>
      </c>
      <c r="E112" s="1">
        <v>613</v>
      </c>
      <c r="F112" s="1">
        <v>610</v>
      </c>
      <c r="G112" s="1">
        <v>603</v>
      </c>
      <c r="H112" s="1">
        <v>604</v>
      </c>
      <c r="I112" s="1">
        <v>595</v>
      </c>
      <c r="J112" s="1"/>
      <c r="K112" s="28">
        <v>43</v>
      </c>
      <c r="L112" s="48">
        <f t="shared" si="9"/>
        <v>-37</v>
      </c>
    </row>
    <row r="113" spans="1:12" ht="15">
      <c r="A113" s="28">
        <v>44</v>
      </c>
      <c r="B113" s="1">
        <v>483</v>
      </c>
      <c r="C113" s="1">
        <v>482</v>
      </c>
      <c r="D113" s="1">
        <v>485</v>
      </c>
      <c r="E113" s="1">
        <v>480</v>
      </c>
      <c r="F113" s="1">
        <v>477</v>
      </c>
      <c r="G113" s="1">
        <v>474</v>
      </c>
      <c r="H113" s="1">
        <v>469</v>
      </c>
      <c r="I113" s="1">
        <v>477</v>
      </c>
      <c r="J113" s="1"/>
      <c r="K113" s="28">
        <v>44</v>
      </c>
      <c r="L113" s="48">
        <f t="shared" si="9"/>
        <v>-6</v>
      </c>
    </row>
    <row r="114" spans="1:12" ht="15">
      <c r="A114" s="28">
        <v>45</v>
      </c>
      <c r="B114" s="1">
        <v>478</v>
      </c>
      <c r="C114" s="1">
        <v>479</v>
      </c>
      <c r="D114" s="1">
        <v>479</v>
      </c>
      <c r="E114" s="1">
        <v>476</v>
      </c>
      <c r="F114" s="1">
        <v>479</v>
      </c>
      <c r="G114" s="1">
        <v>473</v>
      </c>
      <c r="H114" s="1">
        <v>471</v>
      </c>
      <c r="I114" s="1">
        <v>475</v>
      </c>
      <c r="J114" s="1"/>
      <c r="K114" s="28">
        <v>45</v>
      </c>
      <c r="L114" s="48">
        <f t="shared" si="9"/>
        <v>-3</v>
      </c>
    </row>
    <row r="115" spans="1:12" ht="15">
      <c r="A115" s="28">
        <v>46</v>
      </c>
      <c r="B115" s="1">
        <v>526</v>
      </c>
      <c r="C115" s="1">
        <v>496</v>
      </c>
      <c r="D115" s="1">
        <v>490</v>
      </c>
      <c r="E115" s="1">
        <v>486</v>
      </c>
      <c r="F115" s="1">
        <v>481</v>
      </c>
      <c r="G115" s="1">
        <v>487</v>
      </c>
      <c r="H115" s="1">
        <v>480</v>
      </c>
      <c r="I115" s="1">
        <v>483</v>
      </c>
      <c r="J115" s="1"/>
      <c r="K115" s="28">
        <v>46</v>
      </c>
      <c r="L115" s="48">
        <f t="shared" si="9"/>
        <v>-43</v>
      </c>
    </row>
    <row r="116" spans="1:12" ht="15">
      <c r="A116" s="28">
        <v>47</v>
      </c>
      <c r="B116" s="1">
        <v>549</v>
      </c>
      <c r="C116" s="1">
        <v>516</v>
      </c>
      <c r="D116" s="1">
        <v>507</v>
      </c>
      <c r="E116" s="1">
        <v>505</v>
      </c>
      <c r="F116" s="1">
        <v>504</v>
      </c>
      <c r="G116" s="1">
        <v>508</v>
      </c>
      <c r="H116" s="1">
        <v>495</v>
      </c>
      <c r="I116" s="1">
        <v>500</v>
      </c>
      <c r="J116" s="1"/>
      <c r="K116" s="28">
        <v>47</v>
      </c>
      <c r="L116" s="48">
        <f t="shared" si="9"/>
        <v>-49</v>
      </c>
    </row>
    <row r="117" spans="1:12" ht="15">
      <c r="A117" s="28">
        <v>48</v>
      </c>
      <c r="B117" s="1">
        <v>495</v>
      </c>
      <c r="C117" s="1">
        <v>474</v>
      </c>
      <c r="D117" s="1">
        <v>468</v>
      </c>
      <c r="E117" s="1">
        <v>462</v>
      </c>
      <c r="F117" s="1">
        <v>459</v>
      </c>
      <c r="G117" s="1">
        <v>463</v>
      </c>
      <c r="H117" s="1">
        <v>455</v>
      </c>
      <c r="I117" s="1">
        <v>455</v>
      </c>
      <c r="J117" s="1"/>
      <c r="K117" s="28">
        <v>48</v>
      </c>
      <c r="L117" s="48">
        <f t="shared" si="9"/>
        <v>-40</v>
      </c>
    </row>
    <row r="118" spans="1:12" ht="15">
      <c r="A118" s="28">
        <v>49</v>
      </c>
      <c r="B118" s="1">
        <v>561</v>
      </c>
      <c r="C118" s="1">
        <v>531</v>
      </c>
      <c r="D118" s="1">
        <v>521</v>
      </c>
      <c r="E118" s="1">
        <v>518</v>
      </c>
      <c r="F118" s="1">
        <v>512</v>
      </c>
      <c r="G118" s="1">
        <v>522</v>
      </c>
      <c r="H118" s="1">
        <v>510</v>
      </c>
      <c r="I118" s="1">
        <v>514</v>
      </c>
      <c r="J118" s="1"/>
      <c r="K118" s="28">
        <v>49</v>
      </c>
      <c r="L118" s="48">
        <f t="shared" si="9"/>
        <v>-47</v>
      </c>
    </row>
    <row r="119" spans="1:12" ht="15">
      <c r="A119" s="28">
        <v>50</v>
      </c>
      <c r="B119" s="1">
        <v>510</v>
      </c>
      <c r="C119" s="1">
        <v>480</v>
      </c>
      <c r="D119" s="1">
        <v>486</v>
      </c>
      <c r="E119" s="1">
        <v>479</v>
      </c>
      <c r="F119" s="1">
        <v>479</v>
      </c>
      <c r="G119" s="1">
        <v>480</v>
      </c>
      <c r="H119" s="1">
        <v>469</v>
      </c>
      <c r="I119" s="1">
        <v>477</v>
      </c>
      <c r="J119" s="1"/>
      <c r="K119" s="28">
        <v>50</v>
      </c>
      <c r="L119" s="48">
        <f t="shared" si="9"/>
        <v>-33</v>
      </c>
    </row>
    <row r="120" spans="1:12" ht="15">
      <c r="A120" s="28">
        <v>51</v>
      </c>
      <c r="B120" s="1">
        <v>496</v>
      </c>
      <c r="C120" s="1">
        <v>472</v>
      </c>
      <c r="D120" s="1">
        <v>468</v>
      </c>
      <c r="E120" s="1">
        <v>467</v>
      </c>
      <c r="F120" s="1">
        <v>461</v>
      </c>
      <c r="G120" s="1">
        <v>465</v>
      </c>
      <c r="H120" s="1">
        <v>454</v>
      </c>
      <c r="I120" s="1">
        <v>460</v>
      </c>
      <c r="J120" s="1"/>
      <c r="K120" s="28">
        <v>51</v>
      </c>
      <c r="L120" s="48">
        <f t="shared" si="9"/>
        <v>-36</v>
      </c>
    </row>
    <row r="121" spans="1:12" ht="15">
      <c r="A121" s="28">
        <v>52</v>
      </c>
      <c r="B121" s="1">
        <v>497</v>
      </c>
      <c r="C121" s="1">
        <v>491</v>
      </c>
      <c r="D121" s="1">
        <v>480</v>
      </c>
      <c r="E121" s="1">
        <v>480</v>
      </c>
      <c r="F121" s="1">
        <v>472</v>
      </c>
      <c r="G121" s="1">
        <v>480</v>
      </c>
      <c r="H121" s="1">
        <v>480</v>
      </c>
      <c r="I121" s="1">
        <v>477</v>
      </c>
      <c r="J121" s="1"/>
      <c r="K121" s="28">
        <v>52</v>
      </c>
      <c r="L121" s="48">
        <f t="shared" si="9"/>
        <v>-20</v>
      </c>
    </row>
    <row r="122" spans="1:12" ht="15">
      <c r="A122" s="28">
        <v>53</v>
      </c>
      <c r="B122" s="1">
        <v>514</v>
      </c>
      <c r="C122" s="1">
        <v>511</v>
      </c>
      <c r="D122" s="1">
        <v>497</v>
      </c>
      <c r="E122" s="1">
        <v>504</v>
      </c>
      <c r="F122" s="1">
        <v>493</v>
      </c>
      <c r="G122" s="1">
        <v>497</v>
      </c>
      <c r="H122" s="1">
        <v>497</v>
      </c>
      <c r="I122" s="1">
        <v>498</v>
      </c>
      <c r="J122" s="1"/>
      <c r="K122" s="28">
        <v>53</v>
      </c>
      <c r="L122" s="48">
        <f t="shared" si="9"/>
        <v>-16</v>
      </c>
    </row>
    <row r="123" spans="1:12" ht="15">
      <c r="A123" s="28">
        <v>54</v>
      </c>
      <c r="B123" s="1">
        <v>553</v>
      </c>
      <c r="C123" s="1">
        <v>551</v>
      </c>
      <c r="D123" s="1">
        <v>545</v>
      </c>
      <c r="E123" s="1">
        <v>546</v>
      </c>
      <c r="F123" s="1">
        <v>531</v>
      </c>
      <c r="G123" s="1">
        <v>536</v>
      </c>
      <c r="H123" s="1">
        <v>534</v>
      </c>
      <c r="I123" s="1">
        <v>537</v>
      </c>
      <c r="J123" s="1"/>
      <c r="K123" s="28">
        <v>54</v>
      </c>
      <c r="L123" s="48">
        <f t="shared" si="9"/>
        <v>-16</v>
      </c>
    </row>
    <row r="124" spans="1:12" ht="15">
      <c r="A124" s="28">
        <v>55</v>
      </c>
      <c r="B124" s="1">
        <v>540</v>
      </c>
      <c r="C124" s="1">
        <v>539</v>
      </c>
      <c r="D124" s="1">
        <v>523</v>
      </c>
      <c r="E124" s="1">
        <v>522</v>
      </c>
      <c r="F124" s="1">
        <v>510</v>
      </c>
      <c r="G124" s="1">
        <v>522</v>
      </c>
      <c r="H124" s="1">
        <v>524</v>
      </c>
      <c r="I124" s="1">
        <v>514</v>
      </c>
      <c r="J124" s="1"/>
      <c r="K124" s="28">
        <v>55</v>
      </c>
      <c r="L124" s="48">
        <f t="shared" si="9"/>
        <v>-26</v>
      </c>
    </row>
    <row r="125" spans="1:12" ht="15">
      <c r="A125" s="28">
        <v>56</v>
      </c>
      <c r="B125" s="1">
        <v>553</v>
      </c>
      <c r="C125" s="1">
        <v>548</v>
      </c>
      <c r="D125" s="1">
        <v>538</v>
      </c>
      <c r="E125" s="1">
        <v>539</v>
      </c>
      <c r="F125" s="1">
        <v>539</v>
      </c>
      <c r="G125" s="1">
        <v>538.5</v>
      </c>
      <c r="H125" s="1">
        <v>534</v>
      </c>
      <c r="I125" s="1">
        <v>530</v>
      </c>
      <c r="J125" s="1"/>
      <c r="K125" s="28">
        <v>56</v>
      </c>
      <c r="L125" s="48">
        <f t="shared" si="9"/>
        <v>-23</v>
      </c>
    </row>
    <row r="126" spans="1:12" ht="15">
      <c r="A126" s="28">
        <v>57</v>
      </c>
      <c r="B126" s="1">
        <v>556</v>
      </c>
      <c r="C126" s="1">
        <v>541</v>
      </c>
      <c r="D126" s="1">
        <v>530</v>
      </c>
      <c r="E126" s="1">
        <v>531</v>
      </c>
      <c r="F126" s="1">
        <v>528</v>
      </c>
      <c r="G126" s="1">
        <v>518</v>
      </c>
      <c r="H126" s="1">
        <v>510</v>
      </c>
      <c r="I126" s="1">
        <v>503</v>
      </c>
      <c r="J126" s="1"/>
      <c r="K126" s="28">
        <v>57</v>
      </c>
      <c r="L126" s="48">
        <f t="shared" si="9"/>
        <v>-53</v>
      </c>
    </row>
    <row r="127" spans="1:12" ht="15">
      <c r="A127" s="28">
        <v>58</v>
      </c>
      <c r="B127" s="1">
        <v>476</v>
      </c>
      <c r="C127" s="1">
        <v>466</v>
      </c>
      <c r="D127" s="1">
        <v>459</v>
      </c>
      <c r="E127" s="1">
        <v>464</v>
      </c>
      <c r="F127" s="1">
        <v>467</v>
      </c>
      <c r="G127" s="1">
        <v>465</v>
      </c>
      <c r="H127" s="1">
        <v>464</v>
      </c>
      <c r="I127" s="1">
        <v>459</v>
      </c>
      <c r="J127" s="1"/>
      <c r="K127" s="28">
        <v>58</v>
      </c>
      <c r="L127" s="48">
        <f t="shared" si="9"/>
        <v>-17</v>
      </c>
    </row>
    <row r="128" spans="1:12" ht="15">
      <c r="A128" s="28">
        <v>59</v>
      </c>
      <c r="B128" s="1">
        <v>595</v>
      </c>
      <c r="C128" s="1">
        <v>578</v>
      </c>
      <c r="D128" s="1">
        <v>565</v>
      </c>
      <c r="E128" s="1">
        <v>570</v>
      </c>
      <c r="F128" s="1">
        <v>569</v>
      </c>
      <c r="G128" s="1">
        <v>565</v>
      </c>
      <c r="H128" s="1">
        <v>558</v>
      </c>
      <c r="I128" s="1">
        <v>559</v>
      </c>
      <c r="J128" s="1"/>
      <c r="K128" s="28">
        <v>59</v>
      </c>
      <c r="L128" s="48">
        <f t="shared" si="9"/>
        <v>-36</v>
      </c>
    </row>
    <row r="129" spans="1:12" ht="15">
      <c r="A129" s="28">
        <v>60</v>
      </c>
      <c r="B129" s="1">
        <v>562</v>
      </c>
      <c r="C129" s="1">
        <v>556</v>
      </c>
      <c r="D129" s="1">
        <v>550</v>
      </c>
      <c r="E129" s="1">
        <v>549</v>
      </c>
      <c r="F129" s="1">
        <v>544</v>
      </c>
      <c r="G129" s="1">
        <v>538</v>
      </c>
      <c r="H129" s="1">
        <v>533</v>
      </c>
      <c r="I129" s="1">
        <v>530</v>
      </c>
      <c r="J129" s="1"/>
      <c r="K129" s="28">
        <v>60</v>
      </c>
      <c r="L129" s="48">
        <f t="shared" si="9"/>
        <v>-32</v>
      </c>
    </row>
    <row r="130" spans="1:12" ht="15">
      <c r="A130" s="28">
        <v>61</v>
      </c>
      <c r="B130" s="1">
        <v>462</v>
      </c>
      <c r="C130" s="1">
        <v>451</v>
      </c>
      <c r="D130" s="1">
        <v>457</v>
      </c>
      <c r="E130" s="1">
        <v>464</v>
      </c>
      <c r="F130" s="1">
        <v>459</v>
      </c>
      <c r="G130" s="1">
        <v>454</v>
      </c>
      <c r="H130" s="1">
        <v>450</v>
      </c>
      <c r="I130" s="1">
        <v>448</v>
      </c>
      <c r="J130" s="1"/>
      <c r="K130" s="28">
        <v>61</v>
      </c>
      <c r="L130" s="48">
        <f t="shared" si="9"/>
        <v>-14</v>
      </c>
    </row>
    <row r="131" spans="1:1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2" ht="15">
      <c r="A132" s="3" t="s">
        <v>3</v>
      </c>
      <c r="B132" s="52">
        <f t="shared" ref="B132:I132" si="10">AVERAGE(B70:B84)</f>
        <v>563.4666666666667</v>
      </c>
      <c r="C132" s="52">
        <f t="shared" si="10"/>
        <v>565.86666666666667</v>
      </c>
      <c r="D132" s="52">
        <f t="shared" si="10"/>
        <v>569.4666666666667</v>
      </c>
      <c r="E132" s="52">
        <f t="shared" si="10"/>
        <v>567.4666666666667</v>
      </c>
      <c r="F132" s="52">
        <f t="shared" si="10"/>
        <v>570.73333333333335</v>
      </c>
      <c r="G132" s="52">
        <f t="shared" si="10"/>
        <v>567.20000000000005</v>
      </c>
      <c r="H132" s="52">
        <f t="shared" si="10"/>
        <v>570.26666666666665</v>
      </c>
      <c r="I132" s="52">
        <f t="shared" si="10"/>
        <v>571</v>
      </c>
      <c r="J132" s="31"/>
      <c r="K132" s="3" t="s">
        <v>3</v>
      </c>
      <c r="L132" s="52">
        <f>AVERAGE(L70:L84)</f>
        <v>7.5333333333333332</v>
      </c>
    </row>
    <row r="133" spans="1:12" ht="15">
      <c r="A133" s="3" t="s">
        <v>4</v>
      </c>
      <c r="B133" s="52">
        <f t="shared" ref="B133:I133" si="11">AVERAGE(B85:B108)</f>
        <v>525.91666666666663</v>
      </c>
      <c r="C133" s="52">
        <f t="shared" si="11"/>
        <v>513.625</v>
      </c>
      <c r="D133" s="52">
        <f t="shared" si="11"/>
        <v>504.25</v>
      </c>
      <c r="E133" s="52">
        <f t="shared" si="11"/>
        <v>503.70833333333331</v>
      </c>
      <c r="F133" s="52">
        <f t="shared" si="11"/>
        <v>498.20833333333331</v>
      </c>
      <c r="G133" s="52">
        <f t="shared" si="11"/>
        <v>499.79166666666669</v>
      </c>
      <c r="H133" s="52">
        <f t="shared" si="11"/>
        <v>494.47916666666669</v>
      </c>
      <c r="I133" s="52">
        <f t="shared" si="11"/>
        <v>494.83333333333331</v>
      </c>
      <c r="J133" s="31"/>
      <c r="K133" s="3" t="s">
        <v>4</v>
      </c>
      <c r="L133" s="52">
        <f>AVERAGE(L85:L108)</f>
        <v>-31.083333333333332</v>
      </c>
    </row>
    <row r="134" spans="1:12" ht="15">
      <c r="A134" s="3" t="s">
        <v>5</v>
      </c>
      <c r="B134" s="52">
        <f t="shared" ref="B134:I134" si="12">AVERAGE(B109:B130)</f>
        <v>532.72727272727275</v>
      </c>
      <c r="C134" s="52">
        <f t="shared" si="12"/>
        <v>521.0454545454545</v>
      </c>
      <c r="D134" s="52">
        <f t="shared" si="12"/>
        <v>514.68181818181813</v>
      </c>
      <c r="E134" s="52">
        <f t="shared" si="12"/>
        <v>514</v>
      </c>
      <c r="F134" s="52">
        <f t="shared" si="12"/>
        <v>509.90909090909093</v>
      </c>
      <c r="G134" s="52">
        <f t="shared" si="12"/>
        <v>509.47727272727275</v>
      </c>
      <c r="H134" s="52">
        <f t="shared" si="12"/>
        <v>504.18181818181819</v>
      </c>
      <c r="I134" s="52">
        <f t="shared" si="12"/>
        <v>504.18181818181819</v>
      </c>
      <c r="J134" s="31"/>
      <c r="K134" s="3" t="s">
        <v>5</v>
      </c>
      <c r="L134" s="52">
        <f>AVERAGE(L109:L130)</f>
        <v>-28.545454545454547</v>
      </c>
    </row>
    <row r="135" spans="1:12">
      <c r="A135" s="2"/>
      <c r="B135" s="29"/>
      <c r="C135" s="29"/>
      <c r="D135" s="29"/>
      <c r="E135" s="29"/>
      <c r="F135" s="29"/>
      <c r="G135" s="29"/>
      <c r="H135" s="29"/>
      <c r="I135" s="29"/>
      <c r="J135" s="29"/>
      <c r="K135" s="29"/>
    </row>
  </sheetData>
  <sheetProtection sheet="1" objects="1" scenarios="1" selectLockedCells="1" selectUnlockedCells="1"/>
  <mergeCells count="4">
    <mergeCell ref="A66:B66"/>
    <mergeCell ref="A67:B67"/>
    <mergeCell ref="A2:B2"/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zoomScale="80" zoomScaleNormal="80" workbookViewId="0">
      <selection activeCell="P25" sqref="P25"/>
    </sheetView>
  </sheetViews>
  <sheetFormatPr baseColWidth="10" defaultRowHeight="14.25"/>
  <cols>
    <col min="1" max="1" width="11.5703125" style="34" bestFit="1" customWidth="1"/>
    <col min="2" max="3" width="12" style="34" bestFit="1" customWidth="1"/>
    <col min="4" max="4" width="11.5703125" style="34" bestFit="1" customWidth="1"/>
    <col min="5" max="6" width="12" style="34" bestFit="1" customWidth="1"/>
    <col min="7" max="7" width="11.5703125" style="34" bestFit="1" customWidth="1"/>
    <col min="8" max="9" width="11.42578125" style="34"/>
    <col min="10" max="13" width="11.5703125" style="34" bestFit="1" customWidth="1"/>
    <col min="14" max="16384" width="11.42578125" style="34"/>
  </cols>
  <sheetData>
    <row r="1" spans="1:14" ht="15">
      <c r="A1" s="94" t="s">
        <v>20</v>
      </c>
      <c r="B1" s="95"/>
    </row>
    <row r="2" spans="1:14" ht="15.75" thickBot="1">
      <c r="A2" s="98" t="s">
        <v>8</v>
      </c>
      <c r="B2" s="99"/>
      <c r="C2" s="8"/>
      <c r="D2" s="8"/>
      <c r="E2" s="8"/>
      <c r="F2" s="8"/>
      <c r="G2" s="8"/>
      <c r="H2" s="8"/>
      <c r="I2" s="8"/>
      <c r="J2" s="93" t="s">
        <v>13</v>
      </c>
      <c r="K2" s="93"/>
      <c r="L2" s="93"/>
      <c r="M2" s="93"/>
      <c r="N2" s="8"/>
    </row>
    <row r="3" spans="1:14" ht="15">
      <c r="A3" s="4"/>
      <c r="B3" s="100" t="s">
        <v>12</v>
      </c>
      <c r="C3" s="100"/>
      <c r="D3" s="100"/>
      <c r="E3" s="100" t="s">
        <v>11</v>
      </c>
      <c r="F3" s="100"/>
      <c r="G3" s="100"/>
      <c r="H3" s="8"/>
      <c r="I3" s="8"/>
      <c r="J3" s="8"/>
      <c r="K3" s="8"/>
      <c r="L3" s="8"/>
      <c r="M3" s="8"/>
      <c r="N3" s="8"/>
    </row>
    <row r="4" spans="1:14" ht="15">
      <c r="A4" s="35"/>
      <c r="B4" s="4" t="s">
        <v>44</v>
      </c>
      <c r="C4" s="4" t="s">
        <v>45</v>
      </c>
      <c r="D4" s="4" t="s">
        <v>46</v>
      </c>
      <c r="E4" s="7" t="s">
        <v>44</v>
      </c>
      <c r="F4" s="7" t="s">
        <v>45</v>
      </c>
      <c r="G4" s="7" t="s">
        <v>46</v>
      </c>
      <c r="H4" s="8"/>
      <c r="I4" s="8"/>
      <c r="J4" s="8"/>
      <c r="K4" s="7" t="s">
        <v>44</v>
      </c>
      <c r="L4" s="7" t="s">
        <v>45</v>
      </c>
      <c r="M4" s="7" t="s">
        <v>46</v>
      </c>
      <c r="N4" s="8"/>
    </row>
    <row r="5" spans="1:14" ht="15">
      <c r="A5" s="17">
        <v>1</v>
      </c>
      <c r="B5" s="13">
        <v>141.41999999999999</v>
      </c>
      <c r="C5" s="13">
        <v>527.79</v>
      </c>
      <c r="D5" s="13">
        <v>2</v>
      </c>
      <c r="E5" s="13">
        <v>143.86000000000001</v>
      </c>
      <c r="F5" s="13">
        <v>492.32</v>
      </c>
      <c r="G5" s="13">
        <v>1.45</v>
      </c>
      <c r="H5" s="8"/>
      <c r="I5" s="8"/>
      <c r="J5" s="17">
        <v>1</v>
      </c>
      <c r="K5" s="8">
        <v>2.4400000000000261</v>
      </c>
      <c r="L5" s="8">
        <v>-35.46999999999997</v>
      </c>
      <c r="M5" s="8">
        <v>-0.55000000000000004</v>
      </c>
      <c r="N5" s="8"/>
    </row>
    <row r="6" spans="1:14" ht="15">
      <c r="A6" s="17">
        <v>2</v>
      </c>
      <c r="B6" s="13">
        <v>109.92</v>
      </c>
      <c r="C6" s="13">
        <v>550.67999999999995</v>
      </c>
      <c r="D6" s="13">
        <v>1.96</v>
      </c>
      <c r="E6" s="13">
        <v>85.79</v>
      </c>
      <c r="F6" s="13">
        <v>516.27</v>
      </c>
      <c r="G6" s="13">
        <v>1.85</v>
      </c>
      <c r="H6" s="8"/>
      <c r="I6" s="8"/>
      <c r="J6" s="17">
        <v>2</v>
      </c>
      <c r="K6" s="8">
        <v>-24.129999999999995</v>
      </c>
      <c r="L6" s="8">
        <v>-34.409999999999968</v>
      </c>
      <c r="M6" s="8">
        <v>-0.10999999999999988</v>
      </c>
      <c r="N6" s="8"/>
    </row>
    <row r="7" spans="1:14" ht="15">
      <c r="A7" s="17">
        <v>3</v>
      </c>
      <c r="B7" s="13">
        <v>162.57</v>
      </c>
      <c r="C7" s="13">
        <v>495.92</v>
      </c>
      <c r="D7" s="13">
        <v>1.22</v>
      </c>
      <c r="E7" s="13">
        <v>153.5</v>
      </c>
      <c r="F7" s="13">
        <v>470.61</v>
      </c>
      <c r="G7" s="13">
        <v>1.07</v>
      </c>
      <c r="H7" s="8"/>
      <c r="I7" s="8"/>
      <c r="J7" s="17">
        <v>3</v>
      </c>
      <c r="K7" s="8">
        <v>-9.0699999999999932</v>
      </c>
      <c r="L7" s="8">
        <v>-25.310000000000002</v>
      </c>
      <c r="M7" s="8">
        <v>-0.14999999999999991</v>
      </c>
      <c r="N7" s="8"/>
    </row>
    <row r="8" spans="1:14" ht="15">
      <c r="A8" s="17">
        <v>4</v>
      </c>
      <c r="B8" s="13">
        <v>118.29</v>
      </c>
      <c r="C8" s="13">
        <v>515.01</v>
      </c>
      <c r="D8" s="13">
        <v>2.1800000000000002</v>
      </c>
      <c r="E8" s="13">
        <v>111.52</v>
      </c>
      <c r="F8" s="13">
        <v>477.87</v>
      </c>
      <c r="G8" s="13">
        <v>3.5</v>
      </c>
      <c r="H8" s="8"/>
      <c r="I8" s="8"/>
      <c r="J8" s="17">
        <v>4</v>
      </c>
      <c r="K8" s="8">
        <v>-6.7700000000000102</v>
      </c>
      <c r="L8" s="8">
        <v>-37.139999999999986</v>
      </c>
      <c r="M8" s="8">
        <v>1.3199999999999998</v>
      </c>
      <c r="N8" s="8"/>
    </row>
    <row r="9" spans="1:14" ht="15">
      <c r="A9" s="17">
        <v>5</v>
      </c>
      <c r="B9" s="13">
        <v>140.28</v>
      </c>
      <c r="C9" s="13">
        <v>470.88</v>
      </c>
      <c r="D9" s="13">
        <v>1.49</v>
      </c>
      <c r="E9" s="13">
        <v>146.25</v>
      </c>
      <c r="F9" s="13">
        <v>455.58</v>
      </c>
      <c r="G9" s="13">
        <v>1.94</v>
      </c>
      <c r="H9" s="8"/>
      <c r="I9" s="8"/>
      <c r="J9" s="17">
        <v>5</v>
      </c>
      <c r="K9" s="8">
        <v>5.9699999999999989</v>
      </c>
      <c r="L9" s="8">
        <v>-15.300000000000011</v>
      </c>
      <c r="M9" s="8">
        <v>0.44999999999999996</v>
      </c>
      <c r="N9" s="8"/>
    </row>
    <row r="10" spans="1:14" ht="15">
      <c r="A10" s="17">
        <v>6</v>
      </c>
      <c r="B10" s="13">
        <v>114.82</v>
      </c>
      <c r="C10" s="13">
        <v>505.3</v>
      </c>
      <c r="D10" s="13">
        <v>1.42</v>
      </c>
      <c r="E10" s="13">
        <v>118.42</v>
      </c>
      <c r="F10" s="13">
        <v>478.86</v>
      </c>
      <c r="G10" s="13">
        <v>1.96</v>
      </c>
      <c r="H10" s="8"/>
      <c r="I10" s="8"/>
      <c r="J10" s="17">
        <v>6</v>
      </c>
      <c r="K10" s="8">
        <v>3.6000000000000085</v>
      </c>
      <c r="L10" s="8">
        <v>-26.439999999999998</v>
      </c>
      <c r="M10" s="8">
        <v>0.54</v>
      </c>
      <c r="N10" s="8"/>
    </row>
    <row r="11" spans="1:14" ht="15">
      <c r="A11" s="17">
        <v>7</v>
      </c>
      <c r="B11" s="14">
        <v>161.83000000000001</v>
      </c>
      <c r="C11" s="14">
        <v>438.23</v>
      </c>
      <c r="D11" s="14">
        <v>0.94</v>
      </c>
      <c r="E11" s="13">
        <v>159.81</v>
      </c>
      <c r="F11" s="13">
        <v>426.31</v>
      </c>
      <c r="G11" s="13">
        <v>1.66</v>
      </c>
      <c r="H11" s="8"/>
      <c r="I11" s="8"/>
      <c r="J11" s="17">
        <v>7</v>
      </c>
      <c r="K11" s="8">
        <v>-2.0200000000000102</v>
      </c>
      <c r="L11" s="8">
        <v>-11.920000000000016</v>
      </c>
      <c r="M11" s="8">
        <v>0.72</v>
      </c>
      <c r="N11" s="8"/>
    </row>
    <row r="12" spans="1:14" ht="15">
      <c r="A12" s="17">
        <v>8</v>
      </c>
      <c r="B12" s="14">
        <v>82.42</v>
      </c>
      <c r="C12" s="14">
        <v>484.34</v>
      </c>
      <c r="D12" s="14">
        <v>1.52</v>
      </c>
      <c r="E12" s="13">
        <v>82.37</v>
      </c>
      <c r="F12" s="13">
        <v>472.47</v>
      </c>
      <c r="G12" s="13">
        <v>1.44</v>
      </c>
      <c r="H12" s="8"/>
      <c r="I12" s="8"/>
      <c r="J12" s="17">
        <v>8</v>
      </c>
      <c r="K12" s="8">
        <v>-4.9999999999997158E-2</v>
      </c>
      <c r="L12" s="8">
        <v>-11.869999999999948</v>
      </c>
      <c r="M12" s="8">
        <v>-8.0000000000000071E-2</v>
      </c>
      <c r="N12" s="8"/>
    </row>
    <row r="13" spans="1:14" ht="15">
      <c r="A13" s="17">
        <v>9</v>
      </c>
      <c r="B13" s="14">
        <v>102.68</v>
      </c>
      <c r="C13" s="14">
        <v>488.18</v>
      </c>
      <c r="D13" s="14">
        <v>1.72</v>
      </c>
      <c r="E13" s="13">
        <v>124.32</v>
      </c>
      <c r="F13" s="13">
        <v>462.31</v>
      </c>
      <c r="G13" s="13">
        <v>1.27</v>
      </c>
      <c r="H13" s="8"/>
      <c r="I13" s="8"/>
      <c r="J13" s="17">
        <v>9</v>
      </c>
      <c r="K13" s="8">
        <v>21.639999999999986</v>
      </c>
      <c r="L13" s="8">
        <v>-25.870000000000005</v>
      </c>
      <c r="M13" s="8">
        <v>-0.44999999999999996</v>
      </c>
      <c r="N13" s="8"/>
    </row>
    <row r="14" spans="1:14" ht="15">
      <c r="A14" s="17">
        <v>10</v>
      </c>
      <c r="B14" s="14">
        <v>94.49</v>
      </c>
      <c r="C14" s="14">
        <v>431.6</v>
      </c>
      <c r="D14" s="14">
        <v>1.33</v>
      </c>
      <c r="E14" s="13">
        <v>78.72</v>
      </c>
      <c r="F14" s="13">
        <v>408.48</v>
      </c>
      <c r="G14" s="13">
        <v>0.82</v>
      </c>
      <c r="H14" s="8"/>
      <c r="I14" s="8"/>
      <c r="J14" s="17">
        <v>10</v>
      </c>
      <c r="K14" s="8">
        <v>-15.769999999999996</v>
      </c>
      <c r="L14" s="8">
        <v>-23.120000000000005</v>
      </c>
      <c r="M14" s="8">
        <v>-0.51000000000000012</v>
      </c>
      <c r="N14" s="8"/>
    </row>
    <row r="15" spans="1:14" ht="15">
      <c r="A15" s="17">
        <v>11</v>
      </c>
      <c r="B15" s="14">
        <v>89.92</v>
      </c>
      <c r="C15" s="14">
        <v>454.81</v>
      </c>
      <c r="D15" s="14">
        <v>1.29</v>
      </c>
      <c r="E15" s="13">
        <v>85.54</v>
      </c>
      <c r="F15" s="13">
        <v>447.06</v>
      </c>
      <c r="G15" s="13">
        <v>0.49</v>
      </c>
      <c r="H15" s="8"/>
      <c r="I15" s="8"/>
      <c r="J15" s="17">
        <v>11</v>
      </c>
      <c r="K15" s="8">
        <v>-4.3799999999999955</v>
      </c>
      <c r="L15" s="8">
        <v>-7.75</v>
      </c>
      <c r="M15" s="8">
        <v>-0.8</v>
      </c>
      <c r="N15" s="8"/>
    </row>
    <row r="16" spans="1:14" ht="15">
      <c r="A16" s="17">
        <v>12</v>
      </c>
      <c r="B16" s="14">
        <v>79.209999999999994</v>
      </c>
      <c r="C16" s="14">
        <v>413.81</v>
      </c>
      <c r="D16" s="14">
        <v>3.37</v>
      </c>
      <c r="E16" s="13">
        <v>86.58</v>
      </c>
      <c r="F16" s="13">
        <v>403.23</v>
      </c>
      <c r="G16" s="13">
        <v>1.5</v>
      </c>
      <c r="H16" s="8"/>
      <c r="I16" s="8"/>
      <c r="J16" s="17">
        <v>12</v>
      </c>
      <c r="K16" s="8">
        <v>7.3700000000000045</v>
      </c>
      <c r="L16" s="8">
        <v>-10.579999999999984</v>
      </c>
      <c r="M16" s="8">
        <v>-1.87</v>
      </c>
      <c r="N16" s="8"/>
    </row>
    <row r="17" spans="1:14" ht="15">
      <c r="A17" s="17">
        <v>13</v>
      </c>
      <c r="B17" s="14">
        <v>87.14</v>
      </c>
      <c r="C17" s="14">
        <v>352.56</v>
      </c>
      <c r="D17" s="14">
        <v>1.29</v>
      </c>
      <c r="E17" s="13">
        <v>87.5</v>
      </c>
      <c r="F17" s="13">
        <v>345.43</v>
      </c>
      <c r="G17" s="13">
        <v>0.64</v>
      </c>
      <c r="H17" s="8"/>
      <c r="I17" s="8"/>
      <c r="J17" s="17">
        <v>13</v>
      </c>
      <c r="K17" s="8">
        <v>0.35999999999999943</v>
      </c>
      <c r="L17" s="8">
        <v>-7.1299999999999955</v>
      </c>
      <c r="M17" s="8">
        <v>-0.65</v>
      </c>
      <c r="N17" s="8"/>
    </row>
    <row r="18" spans="1:14" ht="15">
      <c r="A18" s="5">
        <v>14</v>
      </c>
      <c r="B18" s="14">
        <v>252.18</v>
      </c>
      <c r="C18" s="14">
        <v>477.52</v>
      </c>
      <c r="D18" s="14">
        <v>0.76</v>
      </c>
      <c r="E18" s="14">
        <v>168.48</v>
      </c>
      <c r="F18" s="14">
        <v>429.47</v>
      </c>
      <c r="G18" s="13">
        <v>1.28</v>
      </c>
      <c r="H18" s="8"/>
      <c r="I18" s="8"/>
      <c r="J18" s="5">
        <v>14</v>
      </c>
      <c r="K18" s="8">
        <v>-83.700000000000017</v>
      </c>
      <c r="L18" s="8">
        <v>-48.049999999999955</v>
      </c>
      <c r="M18" s="8">
        <v>0.52</v>
      </c>
      <c r="N18" s="8"/>
    </row>
    <row r="19" spans="1:14" ht="15">
      <c r="A19" s="4">
        <v>15</v>
      </c>
      <c r="B19" s="13">
        <v>161.78</v>
      </c>
      <c r="C19" s="13">
        <v>485.8</v>
      </c>
      <c r="D19" s="13">
        <v>1.87</v>
      </c>
      <c r="E19" s="13">
        <v>106.47</v>
      </c>
      <c r="F19" s="13">
        <v>439.81</v>
      </c>
      <c r="G19" s="13">
        <v>1.66</v>
      </c>
      <c r="H19" s="8"/>
      <c r="I19" s="8"/>
      <c r="J19" s="4">
        <v>15</v>
      </c>
      <c r="K19" s="8">
        <v>-55.31</v>
      </c>
      <c r="L19" s="8">
        <v>-45.990000000000009</v>
      </c>
      <c r="M19" s="8">
        <v>-0.21000000000000019</v>
      </c>
      <c r="N19" s="8"/>
    </row>
    <row r="20" spans="1:14" ht="15">
      <c r="A20" s="4">
        <v>16</v>
      </c>
      <c r="B20" s="13">
        <v>168.7</v>
      </c>
      <c r="C20" s="13">
        <v>490.36</v>
      </c>
      <c r="D20" s="13">
        <v>0.74</v>
      </c>
      <c r="E20" s="13">
        <v>102.97</v>
      </c>
      <c r="F20" s="13">
        <v>434.75</v>
      </c>
      <c r="G20" s="13">
        <v>1.42</v>
      </c>
      <c r="H20" s="8"/>
      <c r="I20" s="8"/>
      <c r="J20" s="4">
        <v>16</v>
      </c>
      <c r="K20" s="8">
        <v>-65.72999999999999</v>
      </c>
      <c r="L20" s="8">
        <v>-55.610000000000014</v>
      </c>
      <c r="M20" s="8">
        <v>0.67999999999999994</v>
      </c>
      <c r="N20" s="8"/>
    </row>
    <row r="21" spans="1:14" ht="15">
      <c r="A21" s="4">
        <v>17</v>
      </c>
      <c r="B21" s="13">
        <v>140.15</v>
      </c>
      <c r="C21" s="13">
        <v>483.76</v>
      </c>
      <c r="D21" s="13">
        <v>1.83</v>
      </c>
      <c r="E21" s="13">
        <v>71.34</v>
      </c>
      <c r="F21" s="13">
        <v>418.34</v>
      </c>
      <c r="G21" s="13">
        <v>1.2</v>
      </c>
      <c r="H21" s="8"/>
      <c r="I21" s="8"/>
      <c r="J21" s="4">
        <v>17</v>
      </c>
      <c r="K21" s="8">
        <v>-68.81</v>
      </c>
      <c r="L21" s="8">
        <v>-65.420000000000016</v>
      </c>
      <c r="M21" s="8">
        <v>-0.63000000000000012</v>
      </c>
      <c r="N21" s="8"/>
    </row>
    <row r="22" spans="1:14" ht="15">
      <c r="A22" s="4">
        <v>18</v>
      </c>
      <c r="B22" s="13">
        <v>102.31</v>
      </c>
      <c r="C22" s="13">
        <v>516.84</v>
      </c>
      <c r="D22" s="13">
        <v>2.31</v>
      </c>
      <c r="E22" s="13">
        <v>63.73</v>
      </c>
      <c r="F22" s="13">
        <v>447.43</v>
      </c>
      <c r="G22" s="13">
        <v>1.67</v>
      </c>
      <c r="H22" s="8"/>
      <c r="I22" s="8"/>
      <c r="J22" s="4">
        <v>18</v>
      </c>
      <c r="K22" s="8">
        <v>-38.580000000000005</v>
      </c>
      <c r="L22" s="8">
        <v>-69.410000000000025</v>
      </c>
      <c r="M22" s="8">
        <v>-0.64000000000000012</v>
      </c>
      <c r="N22" s="8"/>
    </row>
    <row r="23" spans="1:14" ht="15">
      <c r="A23" s="4">
        <v>19</v>
      </c>
      <c r="B23" s="13">
        <v>148.19</v>
      </c>
      <c r="C23" s="13">
        <v>448.36</v>
      </c>
      <c r="D23" s="13">
        <v>3.23</v>
      </c>
      <c r="E23" s="13">
        <v>92.07</v>
      </c>
      <c r="F23" s="13">
        <v>403.19</v>
      </c>
      <c r="G23" s="13">
        <v>1.45</v>
      </c>
      <c r="H23" s="8"/>
      <c r="I23" s="8"/>
      <c r="J23" s="4">
        <v>19</v>
      </c>
      <c r="K23" s="8">
        <v>-56.120000000000005</v>
      </c>
      <c r="L23" s="8">
        <v>-45.170000000000016</v>
      </c>
      <c r="M23" s="8">
        <v>-1.78</v>
      </c>
      <c r="N23" s="8"/>
    </row>
    <row r="24" spans="1:14" ht="15">
      <c r="A24" s="4">
        <v>20</v>
      </c>
      <c r="B24" s="13">
        <v>110.39</v>
      </c>
      <c r="C24" s="13">
        <v>479.77</v>
      </c>
      <c r="D24" s="13">
        <v>1.6</v>
      </c>
      <c r="E24" s="13">
        <v>66.989999999999995</v>
      </c>
      <c r="F24" s="13">
        <v>414.78</v>
      </c>
      <c r="G24" s="13">
        <v>1.48</v>
      </c>
      <c r="H24" s="8"/>
      <c r="I24" s="8"/>
      <c r="J24" s="4">
        <v>20</v>
      </c>
      <c r="K24" s="8">
        <v>-43.400000000000006</v>
      </c>
      <c r="L24" s="8">
        <v>-64.990000000000009</v>
      </c>
      <c r="M24" s="8">
        <v>-0.12000000000000011</v>
      </c>
      <c r="N24" s="8"/>
    </row>
    <row r="25" spans="1:14" ht="15">
      <c r="A25" s="4">
        <v>21</v>
      </c>
      <c r="B25" s="13">
        <v>90.46</v>
      </c>
      <c r="C25" s="13">
        <v>470.59</v>
      </c>
      <c r="D25" s="13">
        <v>1.74</v>
      </c>
      <c r="E25" s="13">
        <v>73.17</v>
      </c>
      <c r="F25" s="13">
        <v>432.42</v>
      </c>
      <c r="G25" s="13">
        <v>1.05</v>
      </c>
      <c r="H25" s="8"/>
      <c r="I25" s="8"/>
      <c r="J25" s="4">
        <v>21</v>
      </c>
      <c r="K25" s="8">
        <v>-17.289999999999992</v>
      </c>
      <c r="L25" s="8">
        <v>-38.169999999999959</v>
      </c>
      <c r="M25" s="8">
        <v>-0.69</v>
      </c>
      <c r="N25" s="8"/>
    </row>
    <row r="26" spans="1:14" ht="15">
      <c r="A26" s="4">
        <v>22</v>
      </c>
      <c r="B26" s="13">
        <v>104.28</v>
      </c>
      <c r="C26" s="13">
        <v>435.99</v>
      </c>
      <c r="D26" s="13">
        <v>1.42</v>
      </c>
      <c r="E26" s="13">
        <v>80.72</v>
      </c>
      <c r="F26" s="13">
        <v>410.04</v>
      </c>
      <c r="G26" s="13">
        <v>1.5</v>
      </c>
      <c r="H26" s="8"/>
      <c r="I26" s="8"/>
      <c r="J26" s="4">
        <v>22</v>
      </c>
      <c r="K26" s="8">
        <v>-23.560000000000002</v>
      </c>
      <c r="L26" s="8">
        <v>-25.949999999999989</v>
      </c>
      <c r="M26" s="8">
        <v>8.0000000000000071E-2</v>
      </c>
      <c r="N26" s="8"/>
    </row>
    <row r="27" spans="1:14" ht="15">
      <c r="A27" s="4">
        <v>23</v>
      </c>
      <c r="B27" s="13">
        <v>70.959999999999994</v>
      </c>
      <c r="C27" s="13">
        <v>452.53</v>
      </c>
      <c r="D27" s="13">
        <v>1.99</v>
      </c>
      <c r="E27" s="13">
        <v>44.52</v>
      </c>
      <c r="F27" s="13">
        <v>405.36</v>
      </c>
      <c r="G27" s="13">
        <v>0.67</v>
      </c>
      <c r="H27" s="8"/>
      <c r="I27" s="8"/>
      <c r="J27" s="4">
        <v>23</v>
      </c>
      <c r="K27" s="8">
        <v>-26.439999999999991</v>
      </c>
      <c r="L27" s="8">
        <v>-47.169999999999959</v>
      </c>
      <c r="M27" s="8">
        <v>-1.3199999999999998</v>
      </c>
      <c r="N27" s="8"/>
    </row>
    <row r="28" spans="1:14" ht="15">
      <c r="A28" s="4">
        <v>24</v>
      </c>
      <c r="B28" s="13">
        <v>69.2</v>
      </c>
      <c r="C28" s="13">
        <v>377.26</v>
      </c>
      <c r="D28" s="13">
        <v>0.94</v>
      </c>
      <c r="E28" s="13">
        <v>65.13</v>
      </c>
      <c r="F28" s="13">
        <v>354.27</v>
      </c>
      <c r="G28" s="13">
        <v>1.56</v>
      </c>
      <c r="H28" s="8"/>
      <c r="I28" s="8"/>
      <c r="J28" s="4">
        <v>24</v>
      </c>
      <c r="K28" s="8">
        <v>-4.0700000000000074</v>
      </c>
      <c r="L28" s="8">
        <v>-22.990000000000009</v>
      </c>
      <c r="M28" s="8">
        <v>0.62000000000000011</v>
      </c>
      <c r="N28" s="8"/>
    </row>
    <row r="29" spans="1:14" ht="15">
      <c r="A29" s="4">
        <v>25</v>
      </c>
      <c r="B29" s="13">
        <v>99.03</v>
      </c>
      <c r="C29" s="13">
        <v>396.98</v>
      </c>
      <c r="D29" s="13">
        <v>2.79</v>
      </c>
      <c r="E29" s="13">
        <v>70.31</v>
      </c>
      <c r="F29" s="13">
        <v>379.07</v>
      </c>
      <c r="G29" s="13">
        <v>1.47</v>
      </c>
      <c r="H29" s="8"/>
      <c r="I29" s="8"/>
      <c r="J29" s="4">
        <v>25</v>
      </c>
      <c r="K29" s="8">
        <v>-28.72</v>
      </c>
      <c r="L29" s="8">
        <v>-17.910000000000025</v>
      </c>
      <c r="M29" s="8">
        <v>-1.32</v>
      </c>
      <c r="N29" s="8"/>
    </row>
    <row r="30" spans="1:14" ht="15">
      <c r="A30" s="18">
        <v>26</v>
      </c>
      <c r="B30" s="13">
        <v>230.15</v>
      </c>
      <c r="C30" s="13">
        <v>544.62</v>
      </c>
      <c r="D30" s="13">
        <v>1.53</v>
      </c>
      <c r="E30" s="13">
        <v>111.08</v>
      </c>
      <c r="F30" s="13">
        <v>488.85</v>
      </c>
      <c r="G30" s="13">
        <v>1.01</v>
      </c>
      <c r="H30" s="8"/>
      <c r="I30" s="8"/>
      <c r="J30" s="18">
        <v>26</v>
      </c>
      <c r="K30" s="8">
        <v>-119.07000000000001</v>
      </c>
      <c r="L30" s="8">
        <v>-55.769999999999982</v>
      </c>
      <c r="M30" s="8">
        <v>-0.52</v>
      </c>
      <c r="N30" s="8"/>
    </row>
    <row r="31" spans="1:14" ht="15">
      <c r="A31" s="18">
        <v>27</v>
      </c>
      <c r="B31" s="13">
        <v>194.49</v>
      </c>
      <c r="C31" s="13">
        <v>483.09</v>
      </c>
      <c r="D31" s="13">
        <v>1.41</v>
      </c>
      <c r="E31" s="13">
        <v>109.53</v>
      </c>
      <c r="F31" s="13">
        <v>467.71</v>
      </c>
      <c r="G31" s="13">
        <v>1.1299999999999999</v>
      </c>
      <c r="H31" s="8"/>
      <c r="I31" s="8"/>
      <c r="J31" s="18">
        <v>27</v>
      </c>
      <c r="K31" s="8">
        <v>-84.960000000000008</v>
      </c>
      <c r="L31" s="8">
        <v>-15.379999999999995</v>
      </c>
      <c r="M31" s="8">
        <v>-0.28000000000000003</v>
      </c>
      <c r="N31" s="8"/>
    </row>
    <row r="32" spans="1:14" ht="15">
      <c r="A32" s="18">
        <v>28</v>
      </c>
      <c r="B32" s="13">
        <v>145.66999999999999</v>
      </c>
      <c r="C32" s="13">
        <v>493.88</v>
      </c>
      <c r="D32" s="13">
        <v>2.06</v>
      </c>
      <c r="E32" s="13">
        <v>81.34</v>
      </c>
      <c r="F32" s="13">
        <v>458.22</v>
      </c>
      <c r="G32" s="13">
        <v>1.95</v>
      </c>
      <c r="H32" s="8"/>
      <c r="I32" s="8"/>
      <c r="J32" s="18">
        <v>28</v>
      </c>
      <c r="K32" s="8">
        <v>-64.329999999999984</v>
      </c>
      <c r="L32" s="8">
        <v>-35.659999999999968</v>
      </c>
      <c r="M32" s="8">
        <v>-0.1100000000000001</v>
      </c>
      <c r="N32" s="8"/>
    </row>
    <row r="33" spans="1:14" ht="15">
      <c r="A33" s="18">
        <v>29</v>
      </c>
      <c r="B33" s="13">
        <v>160.99</v>
      </c>
      <c r="C33" s="13">
        <v>495.89</v>
      </c>
      <c r="D33" s="13">
        <v>1.82</v>
      </c>
      <c r="E33" s="13">
        <v>80.459999999999994</v>
      </c>
      <c r="F33" s="13">
        <v>456.13</v>
      </c>
      <c r="G33" s="13">
        <v>1.5</v>
      </c>
      <c r="H33" s="8"/>
      <c r="I33" s="8"/>
      <c r="J33" s="18">
        <v>29</v>
      </c>
      <c r="K33" s="8">
        <v>-80.530000000000015</v>
      </c>
      <c r="L33" s="8">
        <v>-39.759999999999991</v>
      </c>
      <c r="M33" s="8">
        <v>-0.32000000000000006</v>
      </c>
      <c r="N33" s="8"/>
    </row>
    <row r="34" spans="1:14" ht="15">
      <c r="A34" s="18">
        <v>30</v>
      </c>
      <c r="B34" s="13">
        <v>187.23</v>
      </c>
      <c r="C34" s="13">
        <v>427.5</v>
      </c>
      <c r="D34" s="13">
        <v>1.68</v>
      </c>
      <c r="E34" s="13">
        <v>104.23</v>
      </c>
      <c r="F34" s="13">
        <v>402.74</v>
      </c>
      <c r="G34" s="13">
        <v>1.1399999999999999</v>
      </c>
      <c r="H34" s="8"/>
      <c r="I34" s="8"/>
      <c r="J34" s="18">
        <v>30</v>
      </c>
      <c r="K34" s="8">
        <v>-82.999999999999986</v>
      </c>
      <c r="L34" s="8">
        <v>-24.759999999999991</v>
      </c>
      <c r="M34" s="8">
        <v>-0.54</v>
      </c>
      <c r="N34" s="8"/>
    </row>
    <row r="35" spans="1:14" ht="15">
      <c r="A35" s="18">
        <v>31</v>
      </c>
      <c r="B35" s="13">
        <v>167.71</v>
      </c>
      <c r="C35" s="13">
        <v>421.13</v>
      </c>
      <c r="D35" s="13">
        <v>2.38</v>
      </c>
      <c r="E35" s="13">
        <v>77.290000000000006</v>
      </c>
      <c r="F35" s="13">
        <v>384</v>
      </c>
      <c r="G35" s="13">
        <v>2.66</v>
      </c>
      <c r="H35" s="8"/>
      <c r="I35" s="8"/>
      <c r="J35" s="18">
        <v>31</v>
      </c>
      <c r="K35" s="8">
        <v>-90.42</v>
      </c>
      <c r="L35" s="8">
        <v>-37.129999999999995</v>
      </c>
      <c r="M35" s="8">
        <v>0.28000000000000025</v>
      </c>
      <c r="N35" s="8"/>
    </row>
    <row r="36" spans="1:14" ht="15">
      <c r="A36" s="18">
        <v>32</v>
      </c>
      <c r="B36" s="13">
        <v>124.41</v>
      </c>
      <c r="C36" s="13">
        <v>439.08</v>
      </c>
      <c r="D36" s="13">
        <v>1.62</v>
      </c>
      <c r="E36" s="13">
        <v>106.12</v>
      </c>
      <c r="F36" s="13">
        <v>404.68</v>
      </c>
      <c r="G36" s="13">
        <v>1.66</v>
      </c>
      <c r="H36" s="8"/>
      <c r="I36" s="8"/>
      <c r="J36" s="18">
        <v>32</v>
      </c>
      <c r="K36" s="8">
        <v>-18.289999999999992</v>
      </c>
      <c r="L36" s="8">
        <v>-34.399999999999977</v>
      </c>
      <c r="M36" s="8">
        <v>3.9999999999999813E-2</v>
      </c>
      <c r="N36" s="8"/>
    </row>
    <row r="37" spans="1:14" ht="15">
      <c r="A37" s="18">
        <v>33</v>
      </c>
      <c r="B37" s="13">
        <v>111.87</v>
      </c>
      <c r="C37" s="13">
        <v>422.81</v>
      </c>
      <c r="D37" s="13">
        <v>1.0900000000000001</v>
      </c>
      <c r="E37" s="13">
        <v>63.14</v>
      </c>
      <c r="F37" s="13">
        <v>396.26</v>
      </c>
      <c r="G37" s="13">
        <v>1.58</v>
      </c>
      <c r="H37" s="8"/>
      <c r="I37" s="8"/>
      <c r="J37" s="18">
        <v>33</v>
      </c>
      <c r="K37" s="8">
        <v>-48.730000000000004</v>
      </c>
      <c r="L37" s="8">
        <v>-26.550000000000011</v>
      </c>
      <c r="M37" s="8">
        <v>0.49</v>
      </c>
      <c r="N37" s="8"/>
    </row>
    <row r="38" spans="1:14" ht="15">
      <c r="A38" s="18">
        <v>34</v>
      </c>
      <c r="B38" s="13">
        <v>119.71</v>
      </c>
      <c r="C38" s="13">
        <v>427.54</v>
      </c>
      <c r="D38" s="13">
        <v>1</v>
      </c>
      <c r="E38" s="13">
        <v>86.6</v>
      </c>
      <c r="F38" s="13">
        <v>400.46</v>
      </c>
      <c r="G38" s="13">
        <v>0.92</v>
      </c>
      <c r="H38" s="8"/>
      <c r="I38" s="8"/>
      <c r="J38" s="18">
        <v>34</v>
      </c>
      <c r="K38" s="8">
        <v>-33.11</v>
      </c>
      <c r="L38" s="8">
        <v>-27.080000000000041</v>
      </c>
      <c r="M38" s="8">
        <v>-7.999999999999996E-2</v>
      </c>
      <c r="N38" s="8"/>
    </row>
    <row r="39" spans="1:14" ht="15">
      <c r="A39" s="18">
        <v>35</v>
      </c>
      <c r="B39" s="13">
        <v>108.36</v>
      </c>
      <c r="C39" s="13">
        <v>385.39</v>
      </c>
      <c r="D39" s="13">
        <v>2.3199999999999998</v>
      </c>
      <c r="E39" s="13">
        <v>53.56</v>
      </c>
      <c r="F39" s="13">
        <v>354.02</v>
      </c>
      <c r="G39" s="13">
        <v>0.71</v>
      </c>
      <c r="H39" s="8"/>
      <c r="I39" s="8"/>
      <c r="J39" s="18">
        <v>35</v>
      </c>
      <c r="K39" s="8">
        <v>-54.8</v>
      </c>
      <c r="L39" s="8">
        <v>-31.370000000000005</v>
      </c>
      <c r="M39" s="8">
        <v>-1.6099999999999999</v>
      </c>
      <c r="N39" s="8"/>
    </row>
    <row r="40" spans="1:14" ht="15">
      <c r="A40" s="18">
        <v>36</v>
      </c>
      <c r="B40" s="13">
        <v>99.84</v>
      </c>
      <c r="C40" s="13">
        <v>399.05</v>
      </c>
      <c r="D40" s="13">
        <v>2.2599999999999998</v>
      </c>
      <c r="E40" s="13">
        <v>61.57</v>
      </c>
      <c r="F40" s="13">
        <v>366.47</v>
      </c>
      <c r="G40" s="13">
        <v>1.0900000000000001</v>
      </c>
      <c r="H40" s="8"/>
      <c r="I40" s="8"/>
      <c r="J40" s="18">
        <v>36</v>
      </c>
      <c r="K40" s="8">
        <v>-38.270000000000003</v>
      </c>
      <c r="L40" s="8">
        <v>-32.579999999999984</v>
      </c>
      <c r="M40" s="8">
        <v>-1.1699999999999997</v>
      </c>
      <c r="N40" s="8"/>
    </row>
    <row r="41" spans="1:14" ht="15">
      <c r="A41" s="18">
        <v>37</v>
      </c>
      <c r="B41" s="13">
        <v>82.38</v>
      </c>
      <c r="C41" s="13">
        <v>372.68</v>
      </c>
      <c r="D41" s="13">
        <v>1.43</v>
      </c>
      <c r="E41" s="13">
        <v>65.94</v>
      </c>
      <c r="F41" s="13">
        <v>361.3</v>
      </c>
      <c r="G41" s="13">
        <v>1.36</v>
      </c>
      <c r="H41" s="8"/>
      <c r="I41" s="8"/>
      <c r="J41" s="18">
        <v>37</v>
      </c>
      <c r="K41" s="8">
        <v>-16.439999999999998</v>
      </c>
      <c r="L41" s="8">
        <v>-11.379999999999995</v>
      </c>
      <c r="M41" s="8">
        <v>-6.999999999999984E-2</v>
      </c>
      <c r="N41" s="8"/>
    </row>
    <row r="42" spans="1:14" ht="15">
      <c r="A42" s="18">
        <v>38</v>
      </c>
      <c r="B42" s="13">
        <v>74.239999999999995</v>
      </c>
      <c r="C42" s="13">
        <v>371.99</v>
      </c>
      <c r="D42" s="13">
        <v>2.63</v>
      </c>
      <c r="E42" s="13">
        <v>47.67</v>
      </c>
      <c r="F42" s="13">
        <v>362.17</v>
      </c>
      <c r="G42" s="13">
        <v>1.88</v>
      </c>
      <c r="H42" s="8"/>
      <c r="I42" s="8"/>
      <c r="J42" s="18">
        <v>38</v>
      </c>
      <c r="K42" s="8">
        <v>-26.569999999999993</v>
      </c>
      <c r="L42" s="8">
        <v>-9.8199999999999932</v>
      </c>
      <c r="M42" s="8">
        <v>-0.75</v>
      </c>
      <c r="N42" s="8"/>
    </row>
    <row r="43" spans="1:14" ht="15">
      <c r="A43" s="18">
        <v>39</v>
      </c>
      <c r="B43" s="13">
        <v>61.73</v>
      </c>
      <c r="C43" s="13">
        <v>403.24</v>
      </c>
      <c r="D43" s="13">
        <v>1.82</v>
      </c>
      <c r="E43" s="13">
        <v>51.72</v>
      </c>
      <c r="F43" s="13">
        <v>359.74</v>
      </c>
      <c r="G43" s="13">
        <v>1.19</v>
      </c>
      <c r="H43" s="8"/>
      <c r="I43" s="8"/>
      <c r="J43" s="18">
        <v>39</v>
      </c>
      <c r="K43" s="8">
        <v>-10.009999999999998</v>
      </c>
      <c r="L43" s="8">
        <v>-43.5</v>
      </c>
      <c r="M43" s="8">
        <v>-0.63000000000000012</v>
      </c>
      <c r="N43" s="8"/>
    </row>
    <row r="44" spans="1:14" ht="15">
      <c r="A44" s="19">
        <v>40</v>
      </c>
      <c r="B44" s="13">
        <v>175.23</v>
      </c>
      <c r="C44" s="13">
        <v>563.15</v>
      </c>
      <c r="D44" s="13">
        <v>1.43</v>
      </c>
      <c r="E44" s="13">
        <v>73.66</v>
      </c>
      <c r="F44" s="13">
        <v>510.66</v>
      </c>
      <c r="G44" s="13">
        <v>1.74</v>
      </c>
      <c r="H44" s="8"/>
      <c r="I44" s="8"/>
      <c r="J44" s="19">
        <v>40</v>
      </c>
      <c r="K44" s="8">
        <v>-101.57</v>
      </c>
      <c r="L44" s="8">
        <v>-52.489999999999952</v>
      </c>
      <c r="M44" s="8">
        <v>0.31000000000000005</v>
      </c>
      <c r="N44" s="8"/>
    </row>
    <row r="45" spans="1:14" ht="15">
      <c r="A45" s="19">
        <v>41</v>
      </c>
      <c r="B45" s="13">
        <v>198.32</v>
      </c>
      <c r="C45" s="13">
        <v>477.95</v>
      </c>
      <c r="D45" s="13">
        <v>2.23</v>
      </c>
      <c r="E45" s="13">
        <v>93.81</v>
      </c>
      <c r="F45" s="13">
        <v>441.37</v>
      </c>
      <c r="G45" s="13">
        <v>1.29</v>
      </c>
      <c r="H45" s="8"/>
      <c r="I45" s="8"/>
      <c r="J45" s="19">
        <v>41</v>
      </c>
      <c r="K45" s="8">
        <v>-104.50999999999999</v>
      </c>
      <c r="L45" s="8">
        <v>-36.579999999999984</v>
      </c>
      <c r="M45" s="8">
        <v>-0.94</v>
      </c>
      <c r="N45" s="8"/>
    </row>
    <row r="46" spans="1:14" ht="15">
      <c r="A46" s="19">
        <v>42</v>
      </c>
      <c r="B46" s="13">
        <v>153.51</v>
      </c>
      <c r="C46" s="13">
        <v>493.22</v>
      </c>
      <c r="D46" s="13">
        <v>1.49</v>
      </c>
      <c r="E46" s="13">
        <v>85</v>
      </c>
      <c r="F46" s="13">
        <v>457.43</v>
      </c>
      <c r="G46" s="13">
        <v>1.55</v>
      </c>
      <c r="H46" s="8"/>
      <c r="I46" s="8"/>
      <c r="J46" s="19">
        <v>42</v>
      </c>
      <c r="K46" s="8">
        <v>-68.509999999999991</v>
      </c>
      <c r="L46" s="8">
        <v>-35.79000000000002</v>
      </c>
      <c r="M46" s="8">
        <v>6.0000000000000053E-2</v>
      </c>
      <c r="N46" s="8"/>
    </row>
    <row r="47" spans="1:14" ht="15">
      <c r="A47" s="19">
        <v>43</v>
      </c>
      <c r="B47" s="13">
        <v>180.51</v>
      </c>
      <c r="C47" s="13">
        <v>463.24</v>
      </c>
      <c r="D47" s="13">
        <v>1.1000000000000001</v>
      </c>
      <c r="E47" s="13">
        <v>104.13</v>
      </c>
      <c r="F47" s="13">
        <v>434.36</v>
      </c>
      <c r="G47" s="13">
        <v>1.4</v>
      </c>
      <c r="H47" s="8"/>
      <c r="I47" s="8"/>
      <c r="J47" s="19">
        <v>43</v>
      </c>
      <c r="K47" s="8">
        <v>-76.38</v>
      </c>
      <c r="L47" s="8">
        <v>-28.879999999999995</v>
      </c>
      <c r="M47" s="8">
        <v>0.29999999999999982</v>
      </c>
      <c r="N47" s="8"/>
    </row>
    <row r="48" spans="1:14" ht="15">
      <c r="A48" s="19">
        <v>44</v>
      </c>
      <c r="B48" s="13">
        <v>152.18</v>
      </c>
      <c r="C48" s="13">
        <v>465.02</v>
      </c>
      <c r="D48" s="13">
        <v>2.11</v>
      </c>
      <c r="E48" s="13">
        <v>92.11</v>
      </c>
      <c r="F48" s="13">
        <v>419.83</v>
      </c>
      <c r="G48" s="13">
        <v>1.18</v>
      </c>
      <c r="H48" s="8"/>
      <c r="I48" s="8"/>
      <c r="J48" s="19">
        <v>44</v>
      </c>
      <c r="K48" s="8">
        <v>-60.070000000000007</v>
      </c>
      <c r="L48" s="8">
        <v>-45.19</v>
      </c>
      <c r="M48" s="8">
        <v>-0.92999999999999994</v>
      </c>
      <c r="N48" s="8"/>
    </row>
    <row r="49" spans="1:14" ht="15">
      <c r="A49" s="19">
        <v>45</v>
      </c>
      <c r="B49" s="13">
        <v>125.7</v>
      </c>
      <c r="C49" s="13">
        <v>494.41</v>
      </c>
      <c r="D49" s="13">
        <v>1.08</v>
      </c>
      <c r="E49" s="13">
        <v>55.13</v>
      </c>
      <c r="F49" s="13">
        <v>447.49</v>
      </c>
      <c r="G49" s="13">
        <v>1.18</v>
      </c>
      <c r="H49" s="8"/>
      <c r="I49" s="8"/>
      <c r="J49" s="19">
        <v>45</v>
      </c>
      <c r="K49" s="8">
        <v>-70.569999999999993</v>
      </c>
      <c r="L49" s="8">
        <v>-46.920000000000016</v>
      </c>
      <c r="M49" s="8">
        <v>9.9999999999999867E-2</v>
      </c>
      <c r="N49" s="8"/>
    </row>
    <row r="50" spans="1:14" ht="15">
      <c r="A50" s="19">
        <v>46</v>
      </c>
      <c r="B50" s="13">
        <v>129.52000000000001</v>
      </c>
      <c r="C50" s="13">
        <v>469.37</v>
      </c>
      <c r="D50" s="13">
        <v>1.52</v>
      </c>
      <c r="E50" s="13">
        <v>57.71</v>
      </c>
      <c r="F50" s="13">
        <v>425.12</v>
      </c>
      <c r="G50" s="13">
        <v>2.2200000000000002</v>
      </c>
      <c r="H50" s="8"/>
      <c r="I50" s="8"/>
      <c r="J50" s="19">
        <v>46</v>
      </c>
      <c r="K50" s="8">
        <v>-71.81</v>
      </c>
      <c r="L50" s="8">
        <v>-44.25</v>
      </c>
      <c r="M50" s="8">
        <v>0.70000000000000018</v>
      </c>
      <c r="N50" s="8"/>
    </row>
    <row r="51" spans="1:14" ht="15">
      <c r="A51" s="19">
        <v>47</v>
      </c>
      <c r="B51" s="13">
        <v>118.38</v>
      </c>
      <c r="C51" s="13">
        <v>479.53</v>
      </c>
      <c r="D51" s="13">
        <v>0.86</v>
      </c>
      <c r="E51" s="13">
        <v>53.99</v>
      </c>
      <c r="F51" s="13">
        <v>435.57</v>
      </c>
      <c r="G51" s="13">
        <v>1.37</v>
      </c>
      <c r="H51" s="8"/>
      <c r="I51" s="8"/>
      <c r="J51" s="19">
        <v>47</v>
      </c>
      <c r="K51" s="8">
        <v>-64.389999999999986</v>
      </c>
      <c r="L51" s="8">
        <v>-43.95999999999998</v>
      </c>
      <c r="M51" s="8">
        <v>0.51000000000000012</v>
      </c>
      <c r="N51" s="8"/>
    </row>
    <row r="52" spans="1:14" ht="15">
      <c r="A52" s="19">
        <v>48</v>
      </c>
      <c r="B52" s="13">
        <v>191.07</v>
      </c>
      <c r="C52" s="13">
        <v>492.53</v>
      </c>
      <c r="D52" s="13">
        <v>1.37</v>
      </c>
      <c r="E52" s="13">
        <v>117.14</v>
      </c>
      <c r="F52" s="13">
        <v>444.81</v>
      </c>
      <c r="G52" s="13">
        <v>1.59</v>
      </c>
      <c r="H52" s="8"/>
      <c r="I52" s="8"/>
      <c r="J52" s="19">
        <v>48</v>
      </c>
      <c r="K52" s="8">
        <v>-73.929999999999993</v>
      </c>
      <c r="L52" s="8">
        <v>-47.71999999999997</v>
      </c>
      <c r="M52" s="8">
        <v>0.21999999999999997</v>
      </c>
      <c r="N52" s="8"/>
    </row>
    <row r="53" spans="1:14" ht="15">
      <c r="A53" s="19">
        <v>49</v>
      </c>
      <c r="B53" s="13">
        <v>128.65</v>
      </c>
      <c r="C53" s="13">
        <v>457.74</v>
      </c>
      <c r="D53" s="13">
        <v>1.35</v>
      </c>
      <c r="E53" s="13">
        <v>88.19</v>
      </c>
      <c r="F53" s="13">
        <v>414.89</v>
      </c>
      <c r="G53" s="13">
        <v>1.2</v>
      </c>
      <c r="H53" s="8"/>
      <c r="I53" s="8"/>
      <c r="J53" s="19">
        <v>49</v>
      </c>
      <c r="K53" s="8">
        <v>-40.460000000000008</v>
      </c>
      <c r="L53" s="8">
        <v>-42.850000000000023</v>
      </c>
      <c r="M53" s="8">
        <v>-0.15000000000000013</v>
      </c>
      <c r="N53" s="8"/>
    </row>
    <row r="54" spans="1:14" ht="15">
      <c r="A54" s="19">
        <v>50</v>
      </c>
      <c r="B54" s="13">
        <v>77.599999999999994</v>
      </c>
      <c r="C54" s="13">
        <v>459.98</v>
      </c>
      <c r="D54" s="13">
        <v>2.09</v>
      </c>
      <c r="E54" s="13">
        <v>36.14</v>
      </c>
      <c r="F54" s="13">
        <v>388.75</v>
      </c>
      <c r="G54" s="13">
        <v>1.41</v>
      </c>
      <c r="H54" s="8"/>
      <c r="I54" s="8"/>
      <c r="J54" s="19">
        <v>50</v>
      </c>
      <c r="K54" s="8">
        <v>-41.459999999999994</v>
      </c>
      <c r="L54" s="8">
        <v>-71.230000000000018</v>
      </c>
      <c r="M54" s="8">
        <v>-0.67999999999999994</v>
      </c>
      <c r="N54" s="8"/>
    </row>
    <row r="55" spans="1:14" ht="15">
      <c r="A55" s="19">
        <v>51</v>
      </c>
      <c r="B55" s="13">
        <v>142.5</v>
      </c>
      <c r="C55" s="13">
        <v>435.17</v>
      </c>
      <c r="D55" s="13">
        <v>1.88</v>
      </c>
      <c r="E55" s="13">
        <v>121.09</v>
      </c>
      <c r="F55" s="13">
        <v>418.43</v>
      </c>
      <c r="G55" s="13">
        <v>0.65</v>
      </c>
      <c r="H55" s="8"/>
      <c r="I55" s="8"/>
      <c r="J55" s="19">
        <v>51</v>
      </c>
      <c r="K55" s="8">
        <v>-21.409999999999997</v>
      </c>
      <c r="L55" s="8">
        <v>-16.740000000000009</v>
      </c>
      <c r="M55" s="8">
        <v>-1.23</v>
      </c>
      <c r="N55" s="8"/>
    </row>
    <row r="56" spans="1:14" ht="15">
      <c r="A56" s="19">
        <v>52</v>
      </c>
      <c r="B56" s="13">
        <v>96.8</v>
      </c>
      <c r="C56" s="13">
        <v>427.78</v>
      </c>
      <c r="D56" s="13">
        <v>1.34</v>
      </c>
      <c r="E56" s="13">
        <v>80.33</v>
      </c>
      <c r="F56" s="13">
        <v>383.62</v>
      </c>
      <c r="G56" s="13">
        <v>1.1599999999999999</v>
      </c>
      <c r="H56" s="8"/>
      <c r="I56" s="8"/>
      <c r="J56" s="19">
        <v>52</v>
      </c>
      <c r="K56" s="8">
        <v>-16.47</v>
      </c>
      <c r="L56" s="8">
        <v>-44.159999999999968</v>
      </c>
      <c r="M56" s="8">
        <v>-0.18000000000000016</v>
      </c>
      <c r="N56" s="8"/>
    </row>
    <row r="57" spans="1:14" ht="15">
      <c r="A57" s="19">
        <v>53</v>
      </c>
      <c r="B57" s="13">
        <v>75.010000000000005</v>
      </c>
      <c r="C57" s="13">
        <v>434.92</v>
      </c>
      <c r="D57" s="13">
        <v>1.75</v>
      </c>
      <c r="E57" s="13">
        <v>25.94</v>
      </c>
      <c r="F57" s="13">
        <v>373.18</v>
      </c>
      <c r="G57" s="13">
        <v>1.29</v>
      </c>
      <c r="H57" s="8"/>
      <c r="I57" s="8"/>
      <c r="J57" s="19">
        <v>53</v>
      </c>
      <c r="K57" s="8">
        <v>-49.070000000000007</v>
      </c>
      <c r="L57" s="8">
        <v>-61.740000000000009</v>
      </c>
      <c r="M57" s="8">
        <v>-0.45999999999999996</v>
      </c>
      <c r="N57" s="8"/>
    </row>
    <row r="58" spans="1:14" ht="15">
      <c r="A58" s="19">
        <v>54</v>
      </c>
      <c r="B58" s="13">
        <v>72.94</v>
      </c>
      <c r="C58" s="13">
        <v>362.32</v>
      </c>
      <c r="D58" s="13">
        <v>1.3</v>
      </c>
      <c r="E58" s="13">
        <v>67.45</v>
      </c>
      <c r="F58" s="13">
        <v>335.8</v>
      </c>
      <c r="G58" s="13">
        <v>1.2</v>
      </c>
      <c r="H58" s="8"/>
      <c r="I58" s="8"/>
      <c r="J58" s="19">
        <v>54</v>
      </c>
      <c r="K58" s="8">
        <v>-5.4899999999999949</v>
      </c>
      <c r="L58" s="8">
        <v>-26.519999999999982</v>
      </c>
      <c r="M58" s="8">
        <v>-0.10000000000000009</v>
      </c>
      <c r="N58" s="8"/>
    </row>
    <row r="59" spans="1:14" ht="15">
      <c r="A59" s="4"/>
      <c r="B59" s="13"/>
      <c r="C59" s="13"/>
      <c r="D59" s="13"/>
      <c r="E59" s="13"/>
      <c r="F59" s="13"/>
      <c r="G59" s="13"/>
      <c r="H59" s="8"/>
      <c r="I59" s="8"/>
      <c r="J59" s="8"/>
      <c r="K59" s="8"/>
      <c r="L59" s="8"/>
      <c r="M59" s="8"/>
      <c r="N59" s="8"/>
    </row>
    <row r="60" spans="1:14" ht="15">
      <c r="A60" s="9" t="s">
        <v>3</v>
      </c>
      <c r="B60" s="50">
        <f t="shared" ref="B60:G60" si="0">AVERAGE(B5:B17)</f>
        <v>114.23000000000002</v>
      </c>
      <c r="C60" s="50">
        <f t="shared" si="0"/>
        <v>471.47000000000014</v>
      </c>
      <c r="D60" s="50">
        <f t="shared" si="0"/>
        <v>1.6715384615384616</v>
      </c>
      <c r="E60" s="50">
        <f t="shared" si="0"/>
        <v>112.62923076923077</v>
      </c>
      <c r="F60" s="50">
        <f t="shared" si="0"/>
        <v>450.52307692307699</v>
      </c>
      <c r="G60" s="50">
        <f t="shared" si="0"/>
        <v>1.5069230769230768</v>
      </c>
      <c r="H60" s="40"/>
      <c r="I60" s="8"/>
      <c r="J60" s="9" t="s">
        <v>3</v>
      </c>
      <c r="K60" s="40">
        <v>-1.6007692307692287</v>
      </c>
      <c r="L60" s="40">
        <v>-20.946923076923067</v>
      </c>
      <c r="M60" s="40">
        <v>-0.16461538461538466</v>
      </c>
      <c r="N60" s="8"/>
    </row>
    <row r="61" spans="1:14" ht="15">
      <c r="A61" s="9" t="s">
        <v>4</v>
      </c>
      <c r="B61" s="50">
        <f t="shared" ref="B61:G61" si="1">AVERAGE(B18:B29)</f>
        <v>126.46916666666669</v>
      </c>
      <c r="C61" s="50">
        <f t="shared" si="1"/>
        <v>459.6466666666667</v>
      </c>
      <c r="D61" s="50">
        <f t="shared" si="1"/>
        <v>1.7683333333333333</v>
      </c>
      <c r="E61" s="50">
        <f t="shared" si="1"/>
        <v>83.824999999999989</v>
      </c>
      <c r="F61" s="50">
        <f t="shared" si="1"/>
        <v>414.07749999999987</v>
      </c>
      <c r="G61" s="50">
        <f t="shared" si="1"/>
        <v>1.3674999999999999</v>
      </c>
      <c r="H61" s="40"/>
      <c r="I61" s="8"/>
      <c r="J61" s="9" t="s">
        <v>4</v>
      </c>
      <c r="K61" s="40">
        <v>-42.644166666666656</v>
      </c>
      <c r="L61" s="40">
        <v>-45.569166666666661</v>
      </c>
      <c r="M61" s="40">
        <v>-0.40083333333333337</v>
      </c>
      <c r="N61" s="8"/>
    </row>
    <row r="62" spans="1:14" ht="15">
      <c r="A62" s="9" t="s">
        <v>5</v>
      </c>
      <c r="B62" s="50">
        <f t="shared" ref="B62:G62" si="2">AVERAGE(B30:B43)</f>
        <v>133.4842857142857</v>
      </c>
      <c r="C62" s="50">
        <f t="shared" si="2"/>
        <v>434.84928571428571</v>
      </c>
      <c r="D62" s="50">
        <f t="shared" si="2"/>
        <v>1.7892857142857144</v>
      </c>
      <c r="E62" s="50">
        <f t="shared" si="2"/>
        <v>78.589285714285737</v>
      </c>
      <c r="F62" s="50">
        <f t="shared" si="2"/>
        <v>404.48214285714283</v>
      </c>
      <c r="G62" s="50">
        <f t="shared" si="2"/>
        <v>1.412857142857143</v>
      </c>
      <c r="H62" s="40"/>
      <c r="I62" s="8"/>
      <c r="J62" s="9" t="s">
        <v>5</v>
      </c>
      <c r="K62" s="40">
        <v>-54.894999999999996</v>
      </c>
      <c r="L62" s="40">
        <v>-30.367142857142852</v>
      </c>
      <c r="M62" s="40">
        <v>-0.37642857142857133</v>
      </c>
      <c r="N62" s="8"/>
    </row>
    <row r="63" spans="1:14" ht="15">
      <c r="A63" s="9" t="s">
        <v>6</v>
      </c>
      <c r="B63" s="50">
        <f t="shared" ref="B63:G63" si="3">AVERAGE(B44:B58)</f>
        <v>134.52799999999999</v>
      </c>
      <c r="C63" s="50">
        <f t="shared" si="3"/>
        <v>465.0886666666666</v>
      </c>
      <c r="D63" s="50">
        <f t="shared" si="3"/>
        <v>1.5266666666666664</v>
      </c>
      <c r="E63" s="50">
        <f t="shared" si="3"/>
        <v>76.788000000000011</v>
      </c>
      <c r="F63" s="50">
        <f t="shared" si="3"/>
        <v>422.08733333333345</v>
      </c>
      <c r="G63" s="50">
        <f t="shared" si="3"/>
        <v>1.3619999999999997</v>
      </c>
      <c r="H63" s="40"/>
      <c r="I63" s="8"/>
      <c r="J63" s="9" t="s">
        <v>6</v>
      </c>
      <c r="K63" s="40">
        <v>-57.74</v>
      </c>
      <c r="L63" s="40">
        <v>-43.001333333333328</v>
      </c>
      <c r="M63" s="40">
        <v>-0.16466666666666668</v>
      </c>
      <c r="N63" s="8"/>
    </row>
    <row r="64" spans="1:14">
      <c r="N64" s="8"/>
    </row>
    <row r="65" spans="1:21" ht="15.75" thickBot="1">
      <c r="A65" s="8"/>
      <c r="B65" s="4"/>
      <c r="C65" s="13"/>
      <c r="D65" s="13"/>
      <c r="E65" s="13"/>
      <c r="F65" s="13"/>
      <c r="G65" s="13"/>
      <c r="H65" s="13"/>
      <c r="I65" s="8"/>
      <c r="J65" s="8"/>
      <c r="K65" s="8"/>
      <c r="L65" s="8"/>
      <c r="M65" s="8"/>
      <c r="N65" s="8"/>
    </row>
    <row r="66" spans="1:21" ht="15">
      <c r="A66" s="94" t="s">
        <v>22</v>
      </c>
      <c r="B66" s="95"/>
      <c r="C66" s="13"/>
      <c r="D66" s="13"/>
      <c r="E66" s="13"/>
      <c r="F66" s="13"/>
      <c r="G66" s="13"/>
      <c r="H66" s="13"/>
      <c r="I66" s="8"/>
      <c r="J66" s="8"/>
      <c r="K66" s="8"/>
      <c r="L66" s="8"/>
      <c r="M66" s="8"/>
      <c r="N66" s="8"/>
    </row>
    <row r="67" spans="1:21" ht="15.75" thickBot="1">
      <c r="A67" s="98" t="s">
        <v>8</v>
      </c>
      <c r="B67" s="99"/>
    </row>
    <row r="68" spans="1:21" ht="15">
      <c r="A68" s="32"/>
      <c r="B68" s="33"/>
      <c r="C68" s="33"/>
      <c r="D68" s="33"/>
      <c r="E68" s="33"/>
      <c r="F68" s="33"/>
      <c r="G68" s="33"/>
      <c r="H68" s="33"/>
      <c r="J68" s="21" t="s">
        <v>31</v>
      </c>
      <c r="K68" s="21"/>
      <c r="L68" s="21"/>
      <c r="M68" s="21"/>
      <c r="N68" s="8"/>
      <c r="O68" s="8"/>
      <c r="P68" s="8"/>
      <c r="Q68" s="8"/>
      <c r="R68" s="8"/>
      <c r="S68" s="8"/>
      <c r="T68" s="8"/>
      <c r="U68" s="8"/>
    </row>
    <row r="69" spans="1:21" ht="15">
      <c r="A69" s="8"/>
      <c r="B69" s="93" t="s">
        <v>29</v>
      </c>
      <c r="C69" s="93"/>
      <c r="D69" s="93"/>
      <c r="E69" s="93" t="s">
        <v>30</v>
      </c>
      <c r="F69" s="93"/>
      <c r="G69" s="93"/>
      <c r="M69" s="21"/>
      <c r="N69" s="21"/>
      <c r="O69" s="9"/>
      <c r="P69" s="21"/>
      <c r="Q69" s="21"/>
      <c r="R69" s="21"/>
      <c r="S69" s="9"/>
      <c r="T69" s="8"/>
      <c r="U69" s="8"/>
    </row>
    <row r="70" spans="1:21" ht="15">
      <c r="A70" s="10" t="s">
        <v>2</v>
      </c>
      <c r="B70" s="7" t="s">
        <v>44</v>
      </c>
      <c r="C70" s="7" t="s">
        <v>45</v>
      </c>
      <c r="D70" s="7" t="s">
        <v>46</v>
      </c>
      <c r="E70" s="7" t="s">
        <v>44</v>
      </c>
      <c r="F70" s="7" t="s">
        <v>45</v>
      </c>
      <c r="G70" s="7" t="s">
        <v>46</v>
      </c>
      <c r="J70" s="9"/>
      <c r="K70" s="7" t="s">
        <v>44</v>
      </c>
      <c r="L70" s="7" t="s">
        <v>45</v>
      </c>
      <c r="M70" s="7" t="s">
        <v>46</v>
      </c>
      <c r="N70" s="9"/>
      <c r="O70" s="9"/>
      <c r="P70" s="9"/>
      <c r="Q70" s="9"/>
      <c r="R70" s="9"/>
      <c r="S70" s="9"/>
      <c r="T70" s="8"/>
      <c r="U70" s="8"/>
    </row>
    <row r="71" spans="1:21" ht="15">
      <c r="A71" s="27">
        <v>1</v>
      </c>
      <c r="B71" s="41">
        <v>59.3</v>
      </c>
      <c r="C71" s="41">
        <v>382.67</v>
      </c>
      <c r="D71" s="41">
        <v>1.1499999999999999</v>
      </c>
      <c r="E71" s="41">
        <v>66.47</v>
      </c>
      <c r="F71" s="41">
        <v>373.82</v>
      </c>
      <c r="G71" s="41">
        <v>1.24</v>
      </c>
      <c r="J71" s="27">
        <v>1</v>
      </c>
      <c r="K71" s="41">
        <f t="shared" ref="K71:K102" si="4">E71-B71</f>
        <v>7.1700000000000017</v>
      </c>
      <c r="L71" s="41">
        <f t="shared" ref="L71:L102" si="5">F71-C71</f>
        <v>-8.8500000000000227</v>
      </c>
      <c r="M71" s="41">
        <f t="shared" ref="M71:M102" si="6">G71-D71</f>
        <v>9.000000000000008E-2</v>
      </c>
      <c r="N71" s="8"/>
      <c r="O71" s="8"/>
      <c r="P71" s="8"/>
      <c r="Q71" s="8"/>
      <c r="R71" s="8"/>
      <c r="S71" s="8"/>
      <c r="T71" s="8"/>
      <c r="U71" s="8"/>
    </row>
    <row r="72" spans="1:21" ht="15">
      <c r="A72" s="27">
        <v>2</v>
      </c>
      <c r="B72" s="41">
        <v>76.56</v>
      </c>
      <c r="C72" s="41">
        <v>473.34</v>
      </c>
      <c r="D72" s="41">
        <v>1.45</v>
      </c>
      <c r="E72" s="41">
        <v>75.52</v>
      </c>
      <c r="F72" s="41">
        <v>477.36</v>
      </c>
      <c r="G72" s="41">
        <v>3.02</v>
      </c>
      <c r="J72" s="27">
        <v>2</v>
      </c>
      <c r="K72" s="41">
        <f t="shared" si="4"/>
        <v>-1.0400000000000063</v>
      </c>
      <c r="L72" s="41">
        <f t="shared" si="5"/>
        <v>4.0200000000000387</v>
      </c>
      <c r="M72" s="41">
        <f t="shared" si="6"/>
        <v>1.57</v>
      </c>
      <c r="N72" s="8"/>
      <c r="O72" s="8"/>
      <c r="P72" s="8"/>
      <c r="Q72" s="8"/>
      <c r="R72" s="8"/>
      <c r="S72" s="8"/>
      <c r="T72" s="8"/>
      <c r="U72" s="8"/>
    </row>
    <row r="73" spans="1:21" ht="15">
      <c r="A73" s="27">
        <v>3</v>
      </c>
      <c r="B73" s="41">
        <v>57.38</v>
      </c>
      <c r="C73" s="41">
        <v>515.51</v>
      </c>
      <c r="D73" s="41">
        <v>1.45</v>
      </c>
      <c r="E73" s="41">
        <v>55.9</v>
      </c>
      <c r="F73" s="41">
        <v>513.99</v>
      </c>
      <c r="G73" s="41">
        <v>1.53</v>
      </c>
      <c r="J73" s="27">
        <v>3</v>
      </c>
      <c r="K73" s="41">
        <f t="shared" si="4"/>
        <v>-1.480000000000004</v>
      </c>
      <c r="L73" s="41">
        <f t="shared" si="5"/>
        <v>-1.5199999999999818</v>
      </c>
      <c r="M73" s="41">
        <f t="shared" si="6"/>
        <v>8.0000000000000071E-2</v>
      </c>
      <c r="N73" s="8"/>
      <c r="O73" s="8"/>
      <c r="P73" s="8"/>
      <c r="Q73" s="8"/>
      <c r="R73" s="8"/>
      <c r="S73" s="8"/>
      <c r="T73" s="8"/>
      <c r="U73" s="8"/>
    </row>
    <row r="74" spans="1:21" ht="15">
      <c r="A74" s="27">
        <v>4</v>
      </c>
      <c r="B74" s="41">
        <v>56.39</v>
      </c>
      <c r="C74" s="41">
        <v>411.8</v>
      </c>
      <c r="D74" s="41">
        <v>1.6</v>
      </c>
      <c r="E74" s="41">
        <v>69.14</v>
      </c>
      <c r="F74" s="41">
        <v>406.06</v>
      </c>
      <c r="G74" s="41">
        <v>1.18</v>
      </c>
      <c r="J74" s="27">
        <v>4</v>
      </c>
      <c r="K74" s="41">
        <f t="shared" si="4"/>
        <v>12.75</v>
      </c>
      <c r="L74" s="41">
        <f t="shared" si="5"/>
        <v>-5.7400000000000091</v>
      </c>
      <c r="M74" s="41">
        <f t="shared" si="6"/>
        <v>-0.42000000000000015</v>
      </c>
      <c r="N74" s="8"/>
      <c r="O74" s="8"/>
      <c r="P74" s="8"/>
      <c r="Q74" s="8"/>
      <c r="R74" s="8"/>
      <c r="S74" s="8"/>
      <c r="T74" s="8"/>
      <c r="U74" s="8"/>
    </row>
    <row r="75" spans="1:21" ht="15">
      <c r="A75" s="27">
        <v>5</v>
      </c>
      <c r="B75" s="41">
        <v>66.239999999999995</v>
      </c>
      <c r="C75" s="41">
        <v>402.01</v>
      </c>
      <c r="D75" s="41">
        <v>1.43</v>
      </c>
      <c r="E75" s="41">
        <v>81.17</v>
      </c>
      <c r="F75" s="41">
        <v>394.78</v>
      </c>
      <c r="G75" s="41">
        <v>1.27</v>
      </c>
      <c r="J75" s="27">
        <v>5</v>
      </c>
      <c r="K75" s="41">
        <f t="shared" si="4"/>
        <v>14.930000000000007</v>
      </c>
      <c r="L75" s="41">
        <f t="shared" si="5"/>
        <v>-7.2300000000000182</v>
      </c>
      <c r="M75" s="41">
        <f t="shared" si="6"/>
        <v>-0.15999999999999992</v>
      </c>
      <c r="N75" s="8"/>
      <c r="O75" s="8"/>
      <c r="P75" s="36"/>
      <c r="Q75" s="36"/>
      <c r="R75" s="36"/>
      <c r="S75" s="36"/>
      <c r="T75" s="8"/>
      <c r="U75" s="8"/>
    </row>
    <row r="76" spans="1:21" ht="15">
      <c r="A76" s="27">
        <v>6</v>
      </c>
      <c r="B76" s="41">
        <v>94.23</v>
      </c>
      <c r="C76" s="41">
        <v>496.14</v>
      </c>
      <c r="D76" s="41">
        <v>1.57</v>
      </c>
      <c r="E76" s="41">
        <v>108.86</v>
      </c>
      <c r="F76" s="41">
        <v>489.37</v>
      </c>
      <c r="G76" s="41">
        <v>1.65</v>
      </c>
      <c r="J76" s="27">
        <v>6</v>
      </c>
      <c r="K76" s="41">
        <f t="shared" si="4"/>
        <v>14.629999999999995</v>
      </c>
      <c r="L76" s="41">
        <f t="shared" si="5"/>
        <v>-6.7699999999999818</v>
      </c>
      <c r="M76" s="41">
        <f t="shared" si="6"/>
        <v>7.9999999999999849E-2</v>
      </c>
      <c r="N76" s="8"/>
      <c r="O76" s="8"/>
      <c r="P76" s="36"/>
      <c r="Q76" s="36"/>
      <c r="R76" s="36"/>
      <c r="S76" s="36"/>
      <c r="T76" s="8"/>
      <c r="U76" s="8"/>
    </row>
    <row r="77" spans="1:21" ht="15">
      <c r="A77" s="27">
        <v>7</v>
      </c>
      <c r="B77" s="41">
        <v>80.930000000000007</v>
      </c>
      <c r="C77" s="41">
        <v>385.09</v>
      </c>
      <c r="D77" s="41">
        <v>2.02</v>
      </c>
      <c r="E77" s="41">
        <v>87.32</v>
      </c>
      <c r="F77" s="41">
        <v>378.15</v>
      </c>
      <c r="G77" s="41">
        <v>2.4300000000000002</v>
      </c>
      <c r="J77" s="27">
        <v>7</v>
      </c>
      <c r="K77" s="41">
        <f t="shared" si="4"/>
        <v>6.3899999999999864</v>
      </c>
      <c r="L77" s="41">
        <f t="shared" si="5"/>
        <v>-6.9399999999999977</v>
      </c>
      <c r="M77" s="41">
        <f t="shared" si="6"/>
        <v>0.41000000000000014</v>
      </c>
      <c r="N77" s="8"/>
      <c r="O77" s="8"/>
      <c r="P77" s="36"/>
      <c r="Q77" s="36"/>
      <c r="R77" s="36"/>
      <c r="S77" s="36"/>
      <c r="T77" s="8"/>
      <c r="U77" s="8"/>
    </row>
    <row r="78" spans="1:21" ht="15">
      <c r="A78" s="27">
        <v>8</v>
      </c>
      <c r="B78" s="41">
        <v>76.510000000000005</v>
      </c>
      <c r="C78" s="41">
        <v>481.28</v>
      </c>
      <c r="D78" s="41">
        <v>2.36</v>
      </c>
      <c r="E78" s="41">
        <v>93.59</v>
      </c>
      <c r="F78" s="41">
        <v>482.8</v>
      </c>
      <c r="G78" s="41">
        <v>1.67</v>
      </c>
      <c r="J78" s="27">
        <v>8</v>
      </c>
      <c r="K78" s="41">
        <f t="shared" si="4"/>
        <v>17.079999999999998</v>
      </c>
      <c r="L78" s="41">
        <f t="shared" si="5"/>
        <v>1.5200000000000387</v>
      </c>
      <c r="M78" s="41">
        <f t="shared" si="6"/>
        <v>-0.69</v>
      </c>
      <c r="N78" s="8"/>
      <c r="O78" s="8"/>
      <c r="P78" s="36"/>
      <c r="Q78" s="36"/>
      <c r="R78" s="36"/>
      <c r="S78" s="36"/>
      <c r="T78" s="8"/>
      <c r="U78" s="8"/>
    </row>
    <row r="79" spans="1:21" ht="15">
      <c r="A79" s="27">
        <v>9</v>
      </c>
      <c r="B79" s="41">
        <v>121.05</v>
      </c>
      <c r="C79" s="41">
        <v>483.09</v>
      </c>
      <c r="D79" s="41">
        <v>1.5</v>
      </c>
      <c r="E79" s="41">
        <v>133.02000000000001</v>
      </c>
      <c r="F79" s="41">
        <v>487.84</v>
      </c>
      <c r="G79" s="41">
        <v>1.85</v>
      </c>
      <c r="J79" s="27">
        <v>9</v>
      </c>
      <c r="K79" s="41">
        <f t="shared" si="4"/>
        <v>11.970000000000013</v>
      </c>
      <c r="L79" s="41">
        <f t="shared" si="5"/>
        <v>4.75</v>
      </c>
      <c r="M79" s="41">
        <f t="shared" si="6"/>
        <v>0.35000000000000009</v>
      </c>
      <c r="N79" s="36"/>
      <c r="O79" s="36"/>
      <c r="P79" s="36"/>
      <c r="Q79" s="36"/>
      <c r="R79" s="36"/>
      <c r="S79" s="36"/>
      <c r="T79" s="8"/>
      <c r="U79" s="8"/>
    </row>
    <row r="80" spans="1:21" ht="15">
      <c r="A80" s="27">
        <v>10</v>
      </c>
      <c r="B80" s="41">
        <v>94.63</v>
      </c>
      <c r="C80" s="41">
        <v>402.35</v>
      </c>
      <c r="D80" s="41">
        <v>1.47</v>
      </c>
      <c r="E80" s="41">
        <v>128.34</v>
      </c>
      <c r="F80" s="41">
        <v>399.89</v>
      </c>
      <c r="G80" s="41">
        <v>0.74</v>
      </c>
      <c r="J80" s="27">
        <v>10</v>
      </c>
      <c r="K80" s="41">
        <f t="shared" si="4"/>
        <v>33.710000000000008</v>
      </c>
      <c r="L80" s="41">
        <f t="shared" si="5"/>
        <v>-2.4600000000000364</v>
      </c>
      <c r="M80" s="41">
        <f t="shared" si="6"/>
        <v>-0.73</v>
      </c>
      <c r="N80" s="36"/>
      <c r="O80" s="36"/>
      <c r="P80" s="36"/>
      <c r="Q80" s="36"/>
      <c r="R80" s="36"/>
      <c r="S80" s="36"/>
      <c r="T80" s="8"/>
      <c r="U80" s="8"/>
    </row>
    <row r="81" spans="1:21" ht="15">
      <c r="A81" s="27">
        <v>11</v>
      </c>
      <c r="B81" s="41">
        <v>100.06</v>
      </c>
      <c r="C81" s="41">
        <v>447.32</v>
      </c>
      <c r="D81" s="41">
        <v>1.1200000000000001</v>
      </c>
      <c r="E81" s="41">
        <v>104.33</v>
      </c>
      <c r="F81" s="41">
        <v>478.44</v>
      </c>
      <c r="G81" s="41">
        <v>1.38</v>
      </c>
      <c r="J81" s="27">
        <v>11</v>
      </c>
      <c r="K81" s="41">
        <f t="shared" si="4"/>
        <v>4.269999999999996</v>
      </c>
      <c r="L81" s="41">
        <f t="shared" si="5"/>
        <v>31.120000000000005</v>
      </c>
      <c r="M81" s="41">
        <f t="shared" si="6"/>
        <v>0.25999999999999979</v>
      </c>
      <c r="N81" s="36"/>
      <c r="O81" s="36"/>
      <c r="P81" s="36"/>
      <c r="Q81" s="36"/>
      <c r="R81" s="36"/>
      <c r="S81" s="36"/>
      <c r="T81" s="8"/>
      <c r="U81" s="8"/>
    </row>
    <row r="82" spans="1:21" ht="15">
      <c r="A82" s="27">
        <v>12</v>
      </c>
      <c r="B82" s="41">
        <v>86.23</v>
      </c>
      <c r="C82" s="41">
        <v>429.6</v>
      </c>
      <c r="D82" s="41">
        <v>1.69</v>
      </c>
      <c r="E82" s="41">
        <v>94.53</v>
      </c>
      <c r="F82" s="41">
        <v>429.61</v>
      </c>
      <c r="G82" s="41">
        <v>3.14</v>
      </c>
      <c r="J82" s="27">
        <v>12</v>
      </c>
      <c r="K82" s="41">
        <f t="shared" si="4"/>
        <v>8.2999999999999972</v>
      </c>
      <c r="L82" s="41">
        <f t="shared" si="5"/>
        <v>9.9999999999909051E-3</v>
      </c>
      <c r="M82" s="41">
        <f t="shared" si="6"/>
        <v>1.4500000000000002</v>
      </c>
      <c r="N82" s="36"/>
      <c r="O82" s="36"/>
      <c r="P82" s="36"/>
      <c r="Q82" s="36"/>
      <c r="R82" s="36"/>
      <c r="S82" s="36"/>
      <c r="T82" s="8"/>
      <c r="U82" s="8"/>
    </row>
    <row r="83" spans="1:21" ht="15">
      <c r="A83" s="27">
        <v>13</v>
      </c>
      <c r="B83" s="41">
        <v>105</v>
      </c>
      <c r="C83" s="41">
        <v>393.3</v>
      </c>
      <c r="D83" s="41">
        <v>1.19</v>
      </c>
      <c r="E83" s="41">
        <v>108.19</v>
      </c>
      <c r="F83" s="41">
        <v>392.13</v>
      </c>
      <c r="G83" s="41">
        <v>1.76</v>
      </c>
      <c r="J83" s="27">
        <v>13</v>
      </c>
      <c r="K83" s="41">
        <f t="shared" si="4"/>
        <v>3.1899999999999977</v>
      </c>
      <c r="L83" s="41">
        <f t="shared" si="5"/>
        <v>-1.1700000000000159</v>
      </c>
      <c r="M83" s="41">
        <f t="shared" si="6"/>
        <v>0.57000000000000006</v>
      </c>
      <c r="N83" s="36"/>
      <c r="O83" s="36"/>
      <c r="P83" s="36"/>
      <c r="Q83" s="36"/>
      <c r="R83" s="36"/>
      <c r="S83" s="36"/>
      <c r="T83" s="8"/>
      <c r="U83" s="8"/>
    </row>
    <row r="84" spans="1:21" ht="15">
      <c r="A84" s="27">
        <v>14</v>
      </c>
      <c r="B84" s="41">
        <v>97.12</v>
      </c>
      <c r="C84" s="41">
        <v>465.82</v>
      </c>
      <c r="D84" s="41">
        <v>1.61</v>
      </c>
      <c r="E84" s="41">
        <v>122.24</v>
      </c>
      <c r="F84" s="41">
        <v>466.88</v>
      </c>
      <c r="G84" s="41">
        <v>2.04</v>
      </c>
      <c r="J84" s="27">
        <v>14</v>
      </c>
      <c r="K84" s="41">
        <f t="shared" si="4"/>
        <v>25.11999999999999</v>
      </c>
      <c r="L84" s="41">
        <f t="shared" si="5"/>
        <v>1.0600000000000023</v>
      </c>
      <c r="M84" s="41">
        <f t="shared" si="6"/>
        <v>0.42999999999999994</v>
      </c>
      <c r="N84" s="36"/>
      <c r="O84" s="36"/>
      <c r="P84" s="36"/>
      <c r="Q84" s="36"/>
      <c r="R84" s="36"/>
      <c r="S84" s="36"/>
      <c r="T84" s="8"/>
      <c r="U84" s="8"/>
    </row>
    <row r="85" spans="1:21" ht="15">
      <c r="A85" s="27">
        <v>15</v>
      </c>
      <c r="B85" s="41">
        <v>63.1</v>
      </c>
      <c r="C85" s="41">
        <v>421.88</v>
      </c>
      <c r="D85" s="41">
        <v>1.74</v>
      </c>
      <c r="E85" s="41">
        <v>69.75</v>
      </c>
      <c r="F85" s="41">
        <v>402.41</v>
      </c>
      <c r="G85" s="41">
        <v>2.36</v>
      </c>
      <c r="J85" s="27">
        <v>15</v>
      </c>
      <c r="K85" s="41">
        <f t="shared" si="4"/>
        <v>6.6499999999999986</v>
      </c>
      <c r="L85" s="41">
        <f t="shared" si="5"/>
        <v>-19.46999999999997</v>
      </c>
      <c r="M85" s="41">
        <f t="shared" si="6"/>
        <v>0.61999999999999988</v>
      </c>
      <c r="N85" s="36"/>
      <c r="O85" s="36"/>
      <c r="P85" s="36"/>
      <c r="Q85" s="36"/>
      <c r="R85" s="36"/>
      <c r="S85" s="36"/>
      <c r="T85" s="8"/>
      <c r="U85" s="8"/>
    </row>
    <row r="86" spans="1:21" ht="15">
      <c r="A86" s="3">
        <v>16</v>
      </c>
      <c r="B86" s="41">
        <v>49.51</v>
      </c>
      <c r="C86" s="41">
        <v>399.92</v>
      </c>
      <c r="D86" s="41">
        <v>2.33</v>
      </c>
      <c r="E86" s="41">
        <v>50.81</v>
      </c>
      <c r="F86" s="41">
        <v>387.49</v>
      </c>
      <c r="G86" s="41">
        <v>2.39</v>
      </c>
      <c r="J86" s="3">
        <v>16</v>
      </c>
      <c r="K86" s="41">
        <f t="shared" si="4"/>
        <v>1.3000000000000043</v>
      </c>
      <c r="L86" s="41">
        <f t="shared" si="5"/>
        <v>-12.430000000000007</v>
      </c>
      <c r="M86" s="41">
        <f t="shared" si="6"/>
        <v>6.0000000000000053E-2</v>
      </c>
      <c r="N86" s="36"/>
      <c r="O86" s="36"/>
      <c r="P86" s="36"/>
      <c r="Q86" s="36"/>
      <c r="R86" s="36"/>
      <c r="S86" s="36"/>
      <c r="T86" s="8"/>
      <c r="U86" s="8"/>
    </row>
    <row r="87" spans="1:21" ht="15">
      <c r="A87" s="3">
        <v>17</v>
      </c>
      <c r="B87" s="41">
        <v>61.27</v>
      </c>
      <c r="C87" s="41">
        <v>439.04</v>
      </c>
      <c r="D87" s="41">
        <v>2.19</v>
      </c>
      <c r="E87" s="41">
        <v>55.73</v>
      </c>
      <c r="F87" s="41">
        <v>410.35</v>
      </c>
      <c r="G87" s="41">
        <v>1.99</v>
      </c>
      <c r="J87" s="3">
        <v>17</v>
      </c>
      <c r="K87" s="41">
        <f t="shared" si="4"/>
        <v>-5.5400000000000063</v>
      </c>
      <c r="L87" s="41">
        <f t="shared" si="5"/>
        <v>-28.689999999999998</v>
      </c>
      <c r="M87" s="41">
        <f t="shared" si="6"/>
        <v>-0.19999999999999996</v>
      </c>
      <c r="N87" s="37"/>
      <c r="O87" s="37"/>
      <c r="P87" s="36"/>
      <c r="Q87" s="36"/>
      <c r="R87" s="36"/>
      <c r="S87" s="36"/>
      <c r="T87" s="8"/>
      <c r="U87" s="8"/>
    </row>
    <row r="88" spans="1:21" ht="15">
      <c r="A88" s="3">
        <v>18</v>
      </c>
      <c r="B88" s="41">
        <v>92.36</v>
      </c>
      <c r="C88" s="41">
        <v>384.67</v>
      </c>
      <c r="D88" s="41">
        <v>2.21</v>
      </c>
      <c r="E88" s="41">
        <v>73.91</v>
      </c>
      <c r="F88" s="41">
        <v>382.64</v>
      </c>
      <c r="G88" s="41">
        <v>1.68</v>
      </c>
      <c r="J88" s="3">
        <v>18</v>
      </c>
      <c r="K88" s="41">
        <f t="shared" si="4"/>
        <v>-18.450000000000003</v>
      </c>
      <c r="L88" s="41">
        <f t="shared" si="5"/>
        <v>-2.0300000000000296</v>
      </c>
      <c r="M88" s="41">
        <f t="shared" si="6"/>
        <v>-0.53</v>
      </c>
      <c r="N88" s="37"/>
      <c r="O88" s="37"/>
      <c r="P88" s="36"/>
      <c r="Q88" s="36"/>
      <c r="R88" s="36"/>
      <c r="S88" s="36"/>
      <c r="T88" s="8"/>
      <c r="U88" s="8"/>
    </row>
    <row r="89" spans="1:21" ht="15">
      <c r="A89" s="3">
        <v>19</v>
      </c>
      <c r="B89" s="41">
        <v>56.62</v>
      </c>
      <c r="C89" s="41">
        <v>407.87</v>
      </c>
      <c r="D89" s="41">
        <v>1.93</v>
      </c>
      <c r="E89" s="41">
        <v>52.95</v>
      </c>
      <c r="F89" s="41">
        <v>384.7</v>
      </c>
      <c r="G89" s="41">
        <v>1.6</v>
      </c>
      <c r="J89" s="3">
        <v>19</v>
      </c>
      <c r="K89" s="41">
        <f t="shared" si="4"/>
        <v>-3.6699999999999946</v>
      </c>
      <c r="L89" s="41">
        <f t="shared" si="5"/>
        <v>-23.170000000000016</v>
      </c>
      <c r="M89" s="41">
        <f t="shared" si="6"/>
        <v>-0.32999999999999985</v>
      </c>
      <c r="N89" s="37"/>
      <c r="O89" s="37"/>
      <c r="P89" s="36"/>
      <c r="Q89" s="36"/>
      <c r="R89" s="36"/>
      <c r="S89" s="36"/>
      <c r="T89" s="8"/>
      <c r="U89" s="8"/>
    </row>
    <row r="90" spans="1:21" ht="15">
      <c r="A90" s="3">
        <v>20</v>
      </c>
      <c r="B90" s="41">
        <v>78.61</v>
      </c>
      <c r="C90" s="41">
        <v>410.16</v>
      </c>
      <c r="D90" s="41">
        <v>0.72</v>
      </c>
      <c r="E90" s="41">
        <v>80.09</v>
      </c>
      <c r="F90" s="41">
        <v>391.41</v>
      </c>
      <c r="G90" s="41">
        <v>1.3</v>
      </c>
      <c r="J90" s="3">
        <v>20</v>
      </c>
      <c r="K90" s="41">
        <f t="shared" si="4"/>
        <v>1.480000000000004</v>
      </c>
      <c r="L90" s="41">
        <f t="shared" si="5"/>
        <v>-18.75</v>
      </c>
      <c r="M90" s="41">
        <f t="shared" si="6"/>
        <v>0.58000000000000007</v>
      </c>
      <c r="N90" s="37"/>
      <c r="O90" s="37"/>
      <c r="P90" s="36"/>
      <c r="Q90" s="36"/>
      <c r="R90" s="36"/>
      <c r="S90" s="36"/>
      <c r="T90" s="8"/>
      <c r="U90" s="8"/>
    </row>
    <row r="91" spans="1:21" ht="15">
      <c r="A91" s="3">
        <v>21</v>
      </c>
      <c r="B91" s="41">
        <v>55.96</v>
      </c>
      <c r="C91" s="41">
        <v>494.27</v>
      </c>
      <c r="D91" s="41">
        <v>1.75</v>
      </c>
      <c r="E91" s="41">
        <v>36.159999999999997</v>
      </c>
      <c r="F91" s="41">
        <v>465.12</v>
      </c>
      <c r="G91" s="41">
        <v>1.1000000000000001</v>
      </c>
      <c r="J91" s="3">
        <v>21</v>
      </c>
      <c r="K91" s="41">
        <f t="shared" si="4"/>
        <v>-19.800000000000004</v>
      </c>
      <c r="L91" s="41">
        <f t="shared" si="5"/>
        <v>-29.149999999999977</v>
      </c>
      <c r="M91" s="41">
        <f t="shared" si="6"/>
        <v>-0.64999999999999991</v>
      </c>
      <c r="N91" s="37"/>
      <c r="O91" s="37"/>
      <c r="P91" s="36"/>
      <c r="Q91" s="36"/>
      <c r="R91" s="36"/>
      <c r="S91" s="36"/>
      <c r="T91" s="8"/>
      <c r="U91" s="8"/>
    </row>
    <row r="92" spans="1:21" ht="15">
      <c r="A92" s="3">
        <v>22</v>
      </c>
      <c r="B92" s="41">
        <v>89.16</v>
      </c>
      <c r="C92" s="41">
        <v>398.53</v>
      </c>
      <c r="D92" s="41">
        <v>1.69</v>
      </c>
      <c r="E92" s="41">
        <v>79.45</v>
      </c>
      <c r="F92" s="41">
        <v>382.8</v>
      </c>
      <c r="G92" s="41">
        <v>1.47</v>
      </c>
      <c r="J92" s="3">
        <v>22</v>
      </c>
      <c r="K92" s="41">
        <f t="shared" si="4"/>
        <v>-9.7099999999999937</v>
      </c>
      <c r="L92" s="41">
        <f t="shared" si="5"/>
        <v>-15.729999999999961</v>
      </c>
      <c r="M92" s="41">
        <f t="shared" si="6"/>
        <v>-0.21999999999999997</v>
      </c>
      <c r="N92" s="37"/>
      <c r="O92" s="37"/>
      <c r="P92" s="36"/>
      <c r="Q92" s="36"/>
      <c r="R92" s="36"/>
      <c r="S92" s="36"/>
      <c r="T92" s="8"/>
      <c r="U92" s="8"/>
    </row>
    <row r="93" spans="1:21" ht="15">
      <c r="A93" s="3">
        <v>23</v>
      </c>
      <c r="B93" s="41">
        <v>80.56</v>
      </c>
      <c r="C93" s="41">
        <v>459.54</v>
      </c>
      <c r="D93" s="41">
        <v>1.99</v>
      </c>
      <c r="E93" s="41">
        <v>73.64</v>
      </c>
      <c r="F93" s="41">
        <v>438.02</v>
      </c>
      <c r="G93" s="41">
        <v>2.83</v>
      </c>
      <c r="J93" s="3">
        <v>23</v>
      </c>
      <c r="K93" s="41">
        <f t="shared" si="4"/>
        <v>-6.9200000000000017</v>
      </c>
      <c r="L93" s="41">
        <f t="shared" si="5"/>
        <v>-21.520000000000039</v>
      </c>
      <c r="M93" s="41">
        <f t="shared" si="6"/>
        <v>0.84000000000000008</v>
      </c>
      <c r="N93" s="36"/>
      <c r="O93" s="36"/>
      <c r="P93" s="36"/>
      <c r="Q93" s="36"/>
      <c r="R93" s="36"/>
      <c r="S93" s="36"/>
      <c r="T93" s="8"/>
      <c r="U93" s="8"/>
    </row>
    <row r="94" spans="1:21" ht="15">
      <c r="A94" s="3">
        <v>24</v>
      </c>
      <c r="B94" s="41">
        <v>53.64</v>
      </c>
      <c r="C94" s="41">
        <v>404.28</v>
      </c>
      <c r="D94" s="41">
        <v>1.51</v>
      </c>
      <c r="E94" s="41">
        <v>52.76</v>
      </c>
      <c r="F94" s="41">
        <v>393.17</v>
      </c>
      <c r="G94" s="41">
        <v>1.36</v>
      </c>
      <c r="J94" s="3">
        <v>24</v>
      </c>
      <c r="K94" s="41">
        <f t="shared" si="4"/>
        <v>-0.88000000000000256</v>
      </c>
      <c r="L94" s="41">
        <f t="shared" si="5"/>
        <v>-11.109999999999957</v>
      </c>
      <c r="M94" s="41">
        <f t="shared" si="6"/>
        <v>-0.14999999999999991</v>
      </c>
      <c r="N94" s="36"/>
      <c r="O94" s="36"/>
      <c r="P94" s="36"/>
      <c r="Q94" s="36"/>
      <c r="R94" s="36"/>
      <c r="S94" s="36"/>
      <c r="T94" s="8"/>
      <c r="U94" s="8"/>
    </row>
    <row r="95" spans="1:21" ht="15">
      <c r="A95" s="3">
        <v>25</v>
      </c>
      <c r="B95" s="41">
        <v>60.61</v>
      </c>
      <c r="C95" s="41">
        <v>397.16</v>
      </c>
      <c r="D95" s="41">
        <v>2.97</v>
      </c>
      <c r="E95" s="41">
        <v>59.96</v>
      </c>
      <c r="F95" s="41">
        <v>376.39</v>
      </c>
      <c r="G95" s="41">
        <v>1.84</v>
      </c>
      <c r="J95" s="3">
        <v>25</v>
      </c>
      <c r="K95" s="41">
        <f t="shared" si="4"/>
        <v>-0.64999999999999858</v>
      </c>
      <c r="L95" s="41">
        <f t="shared" si="5"/>
        <v>-20.770000000000039</v>
      </c>
      <c r="M95" s="41">
        <f t="shared" si="6"/>
        <v>-1.1300000000000001</v>
      </c>
      <c r="N95" s="36"/>
      <c r="O95" s="36"/>
      <c r="P95" s="36"/>
      <c r="Q95" s="36"/>
      <c r="R95" s="36"/>
      <c r="S95" s="36"/>
      <c r="T95" s="8"/>
      <c r="U95" s="8"/>
    </row>
    <row r="96" spans="1:21" ht="15">
      <c r="A96" s="3">
        <v>26</v>
      </c>
      <c r="B96" s="38">
        <v>53.43</v>
      </c>
      <c r="C96" s="38">
        <v>352</v>
      </c>
      <c r="D96" s="38">
        <v>1.87</v>
      </c>
      <c r="E96" s="41">
        <v>48.64</v>
      </c>
      <c r="F96" s="41">
        <v>351.03</v>
      </c>
      <c r="G96" s="41">
        <v>3.73</v>
      </c>
      <c r="J96" s="3">
        <v>26</v>
      </c>
      <c r="K96" s="41">
        <f t="shared" si="4"/>
        <v>-4.7899999999999991</v>
      </c>
      <c r="L96" s="41">
        <f t="shared" si="5"/>
        <v>-0.97000000000002728</v>
      </c>
      <c r="M96" s="41">
        <f t="shared" si="6"/>
        <v>1.8599999999999999</v>
      </c>
      <c r="N96" s="36"/>
      <c r="O96" s="36"/>
      <c r="P96" s="36"/>
      <c r="Q96" s="36"/>
      <c r="R96" s="36"/>
      <c r="S96" s="36"/>
      <c r="T96" s="8"/>
      <c r="U96" s="8"/>
    </row>
    <row r="97" spans="1:21" ht="15">
      <c r="A97" s="3">
        <v>27</v>
      </c>
      <c r="B97" s="38">
        <f>-72.79*13.66/100+72.79</f>
        <v>62.846886000000005</v>
      </c>
      <c r="C97" s="38">
        <v>416.63499999999999</v>
      </c>
      <c r="D97" s="38">
        <v>0.36</v>
      </c>
      <c r="E97" s="41">
        <v>56.19</v>
      </c>
      <c r="F97" s="41">
        <v>411.76</v>
      </c>
      <c r="G97" s="41">
        <v>3</v>
      </c>
      <c r="J97" s="3">
        <v>27</v>
      </c>
      <c r="K97" s="41">
        <f t="shared" si="4"/>
        <v>-6.6568860000000072</v>
      </c>
      <c r="L97" s="41">
        <f t="shared" si="5"/>
        <v>-4.875</v>
      </c>
      <c r="M97" s="41">
        <f t="shared" si="6"/>
        <v>2.64</v>
      </c>
      <c r="N97" s="36"/>
      <c r="O97" s="36"/>
      <c r="P97" s="36"/>
      <c r="Q97" s="36"/>
      <c r="R97" s="36"/>
      <c r="S97" s="36"/>
      <c r="T97" s="8"/>
      <c r="U97" s="8"/>
    </row>
    <row r="98" spans="1:21" ht="15">
      <c r="A98" s="3">
        <v>28</v>
      </c>
      <c r="B98" s="38">
        <f>-80.12*8.97/100+80.12</f>
        <v>72.933236000000008</v>
      </c>
      <c r="C98" s="38">
        <v>408.83</v>
      </c>
      <c r="D98" s="38">
        <v>2.2599999999999998</v>
      </c>
      <c r="E98" s="41">
        <v>71.09</v>
      </c>
      <c r="F98" s="41">
        <v>389.12</v>
      </c>
      <c r="G98" s="41">
        <v>2.41</v>
      </c>
      <c r="J98" s="3">
        <v>28</v>
      </c>
      <c r="K98" s="41">
        <f t="shared" si="4"/>
        <v>-1.8432360000000045</v>
      </c>
      <c r="L98" s="41">
        <f t="shared" si="5"/>
        <v>-19.70999999999998</v>
      </c>
      <c r="M98" s="41">
        <f t="shared" si="6"/>
        <v>0.15000000000000036</v>
      </c>
      <c r="N98" s="36"/>
      <c r="O98" s="36"/>
      <c r="P98" s="36"/>
      <c r="Q98" s="36"/>
      <c r="R98" s="36"/>
      <c r="S98" s="36"/>
      <c r="T98" s="8"/>
      <c r="U98" s="8"/>
    </row>
    <row r="99" spans="1:21" ht="15">
      <c r="A99" s="3">
        <v>29</v>
      </c>
      <c r="B99" s="41">
        <f>-68.37*10.85/100+68.37</f>
        <v>60.951855000000002</v>
      </c>
      <c r="C99" s="38">
        <v>410.61</v>
      </c>
      <c r="D99" s="41">
        <v>0.69</v>
      </c>
      <c r="E99" s="41">
        <v>51.43</v>
      </c>
      <c r="F99" s="41">
        <v>393.58</v>
      </c>
      <c r="G99" s="41">
        <v>2.2000000000000002</v>
      </c>
      <c r="J99" s="3">
        <v>29</v>
      </c>
      <c r="K99" s="41">
        <f t="shared" si="4"/>
        <v>-9.5218550000000022</v>
      </c>
      <c r="L99" s="41">
        <f t="shared" si="5"/>
        <v>-17.03000000000003</v>
      </c>
      <c r="M99" s="41">
        <f t="shared" si="6"/>
        <v>1.5100000000000002</v>
      </c>
      <c r="N99" s="36"/>
      <c r="O99" s="36"/>
      <c r="P99" s="36"/>
      <c r="Q99" s="36"/>
      <c r="R99" s="36"/>
      <c r="S99" s="36"/>
      <c r="T99" s="8"/>
      <c r="U99" s="8"/>
    </row>
    <row r="100" spans="1:21" ht="15">
      <c r="A100" s="3">
        <v>30</v>
      </c>
      <c r="B100" s="38">
        <f>-83.85*8.34/100+83.85</f>
        <v>76.856909999999999</v>
      </c>
      <c r="C100" s="38">
        <v>442.13499999999999</v>
      </c>
      <c r="D100" s="38">
        <v>1.45</v>
      </c>
      <c r="E100" s="41">
        <v>73.12</v>
      </c>
      <c r="F100" s="41">
        <v>419.92</v>
      </c>
      <c r="G100" s="41">
        <v>1.61</v>
      </c>
      <c r="J100" s="3">
        <v>30</v>
      </c>
      <c r="K100" s="41">
        <f t="shared" si="4"/>
        <v>-3.7369099999999946</v>
      </c>
      <c r="L100" s="41">
        <f t="shared" si="5"/>
        <v>-22.214999999999975</v>
      </c>
      <c r="M100" s="41">
        <f t="shared" si="6"/>
        <v>0.16000000000000014</v>
      </c>
      <c r="N100" s="36"/>
      <c r="O100" s="36"/>
      <c r="P100" s="36"/>
      <c r="Q100" s="36"/>
      <c r="R100" s="36"/>
      <c r="S100" s="36"/>
      <c r="T100" s="8"/>
      <c r="U100" s="8"/>
    </row>
    <row r="101" spans="1:21" ht="15">
      <c r="A101" s="3">
        <v>31</v>
      </c>
      <c r="B101" s="41">
        <f>-123.32*11.33/100+123.32</f>
        <v>109.34784399999999</v>
      </c>
      <c r="C101" s="38">
        <v>424.33</v>
      </c>
      <c r="D101" s="41">
        <v>0.9</v>
      </c>
      <c r="E101" s="41">
        <v>103.77</v>
      </c>
      <c r="F101" s="41">
        <v>396.9</v>
      </c>
      <c r="G101" s="41">
        <v>1.62</v>
      </c>
      <c r="J101" s="3">
        <v>31</v>
      </c>
      <c r="K101" s="41">
        <f t="shared" si="4"/>
        <v>-5.5778439999999989</v>
      </c>
      <c r="L101" s="41">
        <f t="shared" si="5"/>
        <v>-27.430000000000007</v>
      </c>
      <c r="M101" s="41">
        <f t="shared" si="6"/>
        <v>0.72000000000000008</v>
      </c>
      <c r="N101" s="36"/>
      <c r="O101" s="36"/>
      <c r="P101" s="36"/>
      <c r="Q101" s="36"/>
      <c r="R101" s="36"/>
      <c r="S101" s="36"/>
      <c r="T101" s="8"/>
      <c r="U101" s="8"/>
    </row>
    <row r="102" spans="1:21" ht="15">
      <c r="A102" s="3">
        <v>32</v>
      </c>
      <c r="B102" s="41">
        <f>-58.39*24.01/100+58.38</f>
        <v>44.360561000000004</v>
      </c>
      <c r="C102" s="38">
        <v>418.17999999999995</v>
      </c>
      <c r="D102" s="41">
        <v>1.4</v>
      </c>
      <c r="E102" s="41">
        <v>43</v>
      </c>
      <c r="F102" s="41">
        <v>397.7</v>
      </c>
      <c r="G102" s="41">
        <v>3.58</v>
      </c>
      <c r="J102" s="3">
        <v>32</v>
      </c>
      <c r="K102" s="41">
        <f t="shared" si="4"/>
        <v>-1.3605610000000041</v>
      </c>
      <c r="L102" s="41">
        <f t="shared" si="5"/>
        <v>-20.479999999999961</v>
      </c>
      <c r="M102" s="41">
        <f t="shared" si="6"/>
        <v>2.1800000000000002</v>
      </c>
      <c r="N102" s="36"/>
      <c r="O102" s="36"/>
      <c r="P102" s="36"/>
      <c r="Q102" s="36"/>
      <c r="R102" s="36"/>
      <c r="S102" s="36"/>
      <c r="T102" s="8"/>
      <c r="U102" s="8"/>
    </row>
    <row r="103" spans="1:21" ht="15">
      <c r="A103" s="3">
        <v>33</v>
      </c>
      <c r="B103" s="41">
        <v>63.62</v>
      </c>
      <c r="C103" s="41">
        <v>434.99</v>
      </c>
      <c r="D103" s="41">
        <v>1.46</v>
      </c>
      <c r="E103" s="41">
        <v>59.87</v>
      </c>
      <c r="F103" s="41">
        <v>412.42</v>
      </c>
      <c r="G103" s="41">
        <v>3.53</v>
      </c>
      <c r="J103" s="3">
        <v>33</v>
      </c>
      <c r="K103" s="41">
        <f t="shared" ref="K103:K131" si="7">E103-B103</f>
        <v>-3.75</v>
      </c>
      <c r="L103" s="41">
        <f t="shared" ref="L103:L131" si="8">F103-C103</f>
        <v>-22.569999999999993</v>
      </c>
      <c r="M103" s="41">
        <f t="shared" ref="M103:M131" si="9">G103-D103</f>
        <v>2.0699999999999998</v>
      </c>
      <c r="N103" s="36"/>
      <c r="O103" s="36"/>
      <c r="P103" s="36"/>
      <c r="Q103" s="36"/>
      <c r="R103" s="36"/>
      <c r="S103" s="36"/>
      <c r="T103" s="8"/>
      <c r="U103" s="8"/>
    </row>
    <row r="104" spans="1:21" ht="15">
      <c r="A104" s="3">
        <v>34</v>
      </c>
      <c r="B104" s="41">
        <v>104.22</v>
      </c>
      <c r="C104" s="41">
        <v>430.15</v>
      </c>
      <c r="D104" s="41">
        <v>1.86</v>
      </c>
      <c r="E104" s="41">
        <v>78.2</v>
      </c>
      <c r="F104" s="41">
        <v>379.8</v>
      </c>
      <c r="G104" s="41">
        <v>1.39</v>
      </c>
      <c r="J104" s="3">
        <v>34</v>
      </c>
      <c r="K104" s="41">
        <f t="shared" si="7"/>
        <v>-26.019999999999996</v>
      </c>
      <c r="L104" s="41">
        <f t="shared" si="8"/>
        <v>-50.349999999999966</v>
      </c>
      <c r="M104" s="41">
        <f t="shared" si="9"/>
        <v>-0.4700000000000002</v>
      </c>
      <c r="N104" s="36"/>
      <c r="O104" s="36"/>
      <c r="P104" s="36"/>
      <c r="Q104" s="36"/>
      <c r="R104" s="36"/>
      <c r="S104" s="36"/>
      <c r="T104" s="8"/>
      <c r="U104" s="8"/>
    </row>
    <row r="105" spans="1:21" ht="15">
      <c r="A105" s="3">
        <v>35</v>
      </c>
      <c r="B105" s="41">
        <v>75.78</v>
      </c>
      <c r="C105" s="41">
        <v>418.35</v>
      </c>
      <c r="D105" s="41">
        <v>1.68</v>
      </c>
      <c r="E105" s="41">
        <v>71.44</v>
      </c>
      <c r="F105" s="41">
        <v>403.02</v>
      </c>
      <c r="G105" s="41">
        <v>3.29</v>
      </c>
      <c r="J105" s="3">
        <v>35</v>
      </c>
      <c r="K105" s="41">
        <f t="shared" si="7"/>
        <v>-4.3400000000000034</v>
      </c>
      <c r="L105" s="41">
        <f t="shared" si="8"/>
        <v>-15.330000000000041</v>
      </c>
      <c r="M105" s="41">
        <f t="shared" si="9"/>
        <v>1.61</v>
      </c>
      <c r="N105" s="36"/>
      <c r="O105" s="36"/>
      <c r="P105" s="36"/>
      <c r="Q105" s="36"/>
      <c r="R105" s="36"/>
      <c r="S105" s="36"/>
      <c r="T105" s="8"/>
      <c r="U105" s="8"/>
    </row>
    <row r="106" spans="1:21" ht="15">
      <c r="A106" s="3">
        <v>36</v>
      </c>
      <c r="B106" s="41">
        <v>69.459999999999994</v>
      </c>
      <c r="C106" s="41">
        <v>435.61</v>
      </c>
      <c r="D106" s="41">
        <v>1.57</v>
      </c>
      <c r="E106" s="41">
        <v>64.599999999999994</v>
      </c>
      <c r="F106" s="41">
        <v>409.13</v>
      </c>
      <c r="G106" s="41">
        <v>1.46</v>
      </c>
      <c r="J106" s="3">
        <v>36</v>
      </c>
      <c r="K106" s="41">
        <f t="shared" si="7"/>
        <v>-4.8599999999999994</v>
      </c>
      <c r="L106" s="41">
        <f t="shared" si="8"/>
        <v>-26.480000000000018</v>
      </c>
      <c r="M106" s="41">
        <f t="shared" si="9"/>
        <v>-0.1100000000000001</v>
      </c>
      <c r="N106" s="36"/>
      <c r="O106" s="36"/>
      <c r="P106" s="36"/>
      <c r="Q106" s="36"/>
      <c r="R106" s="36"/>
      <c r="S106" s="36"/>
      <c r="T106" s="8"/>
      <c r="U106" s="8"/>
    </row>
    <row r="107" spans="1:21" ht="15">
      <c r="A107" s="3">
        <v>37</v>
      </c>
      <c r="B107" s="41">
        <v>66.45</v>
      </c>
      <c r="C107" s="41">
        <v>352.1</v>
      </c>
      <c r="D107" s="41">
        <v>1.73</v>
      </c>
      <c r="E107" s="41">
        <v>67.760000000000005</v>
      </c>
      <c r="F107" s="41">
        <v>351.77</v>
      </c>
      <c r="G107" s="41">
        <v>2.2400000000000002</v>
      </c>
      <c r="J107" s="3">
        <v>37</v>
      </c>
      <c r="K107" s="41">
        <f t="shared" si="7"/>
        <v>1.3100000000000023</v>
      </c>
      <c r="L107" s="41">
        <f t="shared" si="8"/>
        <v>-0.33000000000004093</v>
      </c>
      <c r="M107" s="41">
        <f t="shared" si="9"/>
        <v>0.51000000000000023</v>
      </c>
      <c r="N107" s="36"/>
      <c r="O107" s="36"/>
      <c r="P107" s="36"/>
      <c r="Q107" s="36"/>
      <c r="R107" s="36"/>
      <c r="S107" s="36"/>
      <c r="T107" s="8"/>
      <c r="U107" s="8"/>
    </row>
    <row r="108" spans="1:21" ht="15">
      <c r="A108" s="3">
        <v>38</v>
      </c>
      <c r="B108" s="41">
        <v>42.94</v>
      </c>
      <c r="C108" s="41">
        <v>413.01</v>
      </c>
      <c r="D108" s="41">
        <v>1.53</v>
      </c>
      <c r="E108" s="41">
        <v>40.200000000000003</v>
      </c>
      <c r="F108" s="41">
        <v>390.94</v>
      </c>
      <c r="G108" s="41">
        <v>1.63</v>
      </c>
      <c r="J108" s="3">
        <v>38</v>
      </c>
      <c r="K108" s="41">
        <f t="shared" si="7"/>
        <v>-2.7399999999999949</v>
      </c>
      <c r="L108" s="41">
        <f t="shared" si="8"/>
        <v>-22.069999999999993</v>
      </c>
      <c r="M108" s="41">
        <f t="shared" si="9"/>
        <v>9.9999999999999867E-2</v>
      </c>
      <c r="N108" s="36"/>
      <c r="O108" s="36"/>
      <c r="P108" s="36"/>
      <c r="Q108" s="36"/>
      <c r="R108" s="36"/>
      <c r="S108" s="36"/>
      <c r="T108" s="8"/>
      <c r="U108" s="8"/>
    </row>
    <row r="109" spans="1:21" ht="15">
      <c r="A109" s="3">
        <v>39</v>
      </c>
      <c r="B109" s="41">
        <v>58.13</v>
      </c>
      <c r="C109" s="41">
        <v>426.37</v>
      </c>
      <c r="D109" s="41">
        <v>2.59</v>
      </c>
      <c r="E109" s="41">
        <v>43.57</v>
      </c>
      <c r="F109" s="41">
        <v>399.32</v>
      </c>
      <c r="G109" s="41">
        <v>4.51</v>
      </c>
      <c r="J109" s="3">
        <v>39</v>
      </c>
      <c r="K109" s="41">
        <f t="shared" si="7"/>
        <v>-14.560000000000002</v>
      </c>
      <c r="L109" s="41">
        <f t="shared" si="8"/>
        <v>-27.050000000000011</v>
      </c>
      <c r="M109" s="41">
        <f t="shared" si="9"/>
        <v>1.92</v>
      </c>
      <c r="N109" s="36"/>
      <c r="O109" s="36"/>
      <c r="P109" s="36"/>
      <c r="Q109" s="36"/>
      <c r="R109" s="36"/>
      <c r="S109" s="36"/>
      <c r="T109" s="8"/>
      <c r="U109" s="8"/>
    </row>
    <row r="110" spans="1:21" ht="15">
      <c r="A110" s="28">
        <v>40</v>
      </c>
      <c r="B110" s="41">
        <v>67.260000000000005</v>
      </c>
      <c r="C110" s="41">
        <v>482.71</v>
      </c>
      <c r="D110" s="41">
        <v>1.65</v>
      </c>
      <c r="E110" s="41">
        <v>47.25</v>
      </c>
      <c r="F110" s="41">
        <v>474.8</v>
      </c>
      <c r="G110" s="41">
        <v>1.65</v>
      </c>
      <c r="J110" s="28">
        <v>40</v>
      </c>
      <c r="K110" s="41">
        <f t="shared" si="7"/>
        <v>-20.010000000000005</v>
      </c>
      <c r="L110" s="41">
        <f t="shared" si="8"/>
        <v>-7.9099999999999682</v>
      </c>
      <c r="M110" s="41">
        <f t="shared" si="9"/>
        <v>0</v>
      </c>
      <c r="N110" s="36"/>
      <c r="O110" s="36"/>
      <c r="P110" s="36"/>
      <c r="Q110" s="36"/>
      <c r="R110" s="36"/>
      <c r="S110" s="36"/>
      <c r="T110" s="8"/>
      <c r="U110" s="8"/>
    </row>
    <row r="111" spans="1:21" ht="15">
      <c r="A111" s="28">
        <v>41</v>
      </c>
      <c r="B111" s="41">
        <v>53.74</v>
      </c>
      <c r="C111" s="41">
        <v>495.4</v>
      </c>
      <c r="D111" s="41">
        <v>2.19</v>
      </c>
      <c r="E111" s="41">
        <v>42.01</v>
      </c>
      <c r="F111" s="41">
        <v>462.7</v>
      </c>
      <c r="G111" s="41">
        <v>1.1399999999999999</v>
      </c>
      <c r="J111" s="28">
        <v>41</v>
      </c>
      <c r="K111" s="41">
        <f t="shared" si="7"/>
        <v>-11.730000000000004</v>
      </c>
      <c r="L111" s="41">
        <f t="shared" si="8"/>
        <v>-32.699999999999989</v>
      </c>
      <c r="M111" s="41">
        <f t="shared" si="9"/>
        <v>-1.05</v>
      </c>
      <c r="N111" s="36"/>
      <c r="O111" s="36"/>
      <c r="P111" s="36"/>
      <c r="Q111" s="36"/>
      <c r="R111" s="36"/>
      <c r="S111" s="36"/>
      <c r="T111" s="8"/>
      <c r="U111" s="8"/>
    </row>
    <row r="112" spans="1:21" ht="15">
      <c r="A112" s="28">
        <v>42</v>
      </c>
      <c r="B112" s="41">
        <v>79.27</v>
      </c>
      <c r="C112" s="41">
        <v>428.52</v>
      </c>
      <c r="D112" s="41">
        <v>2.0099999999999998</v>
      </c>
      <c r="E112" s="41">
        <v>62.38</v>
      </c>
      <c r="F112" s="41">
        <v>407.27</v>
      </c>
      <c r="G112" s="41">
        <v>1.62</v>
      </c>
      <c r="J112" s="28">
        <v>42</v>
      </c>
      <c r="K112" s="41">
        <f t="shared" si="7"/>
        <v>-16.889999999999993</v>
      </c>
      <c r="L112" s="41">
        <f t="shared" si="8"/>
        <v>-21.25</v>
      </c>
      <c r="M112" s="41">
        <f t="shared" si="9"/>
        <v>-0.38999999999999968</v>
      </c>
      <c r="N112" s="36"/>
      <c r="O112" s="36"/>
      <c r="P112" s="36"/>
      <c r="Q112" s="36"/>
      <c r="R112" s="36"/>
      <c r="S112" s="36"/>
      <c r="T112" s="8"/>
      <c r="U112" s="8"/>
    </row>
    <row r="113" spans="1:21" ht="15">
      <c r="A113" s="28">
        <v>43</v>
      </c>
      <c r="B113" s="38">
        <v>88.89</v>
      </c>
      <c r="C113" s="38">
        <v>498.48</v>
      </c>
      <c r="D113" s="38">
        <v>2.08</v>
      </c>
      <c r="E113" s="41">
        <v>77.8</v>
      </c>
      <c r="F113" s="41">
        <v>480.61</v>
      </c>
      <c r="G113" s="41">
        <v>1.5</v>
      </c>
      <c r="J113" s="28">
        <v>43</v>
      </c>
      <c r="K113" s="41">
        <f t="shared" si="7"/>
        <v>-11.090000000000003</v>
      </c>
      <c r="L113" s="41">
        <f t="shared" si="8"/>
        <v>-17.870000000000005</v>
      </c>
      <c r="M113" s="41">
        <f t="shared" si="9"/>
        <v>-0.58000000000000007</v>
      </c>
      <c r="N113" s="37"/>
      <c r="O113" s="37"/>
      <c r="P113" s="36"/>
      <c r="Q113" s="36"/>
      <c r="R113" s="36"/>
      <c r="S113" s="36"/>
      <c r="T113" s="8"/>
      <c r="U113" s="8"/>
    </row>
    <row r="114" spans="1:21" ht="15">
      <c r="A114" s="28">
        <v>44</v>
      </c>
      <c r="B114" s="38">
        <v>57.42</v>
      </c>
      <c r="C114" s="38">
        <v>391.94</v>
      </c>
      <c r="D114" s="38">
        <v>2.77</v>
      </c>
      <c r="E114" s="41">
        <v>60.19</v>
      </c>
      <c r="F114" s="41">
        <v>377.35</v>
      </c>
      <c r="G114" s="41">
        <v>1.67</v>
      </c>
      <c r="J114" s="28">
        <v>44</v>
      </c>
      <c r="K114" s="41">
        <f t="shared" si="7"/>
        <v>2.769999999999996</v>
      </c>
      <c r="L114" s="41">
        <f t="shared" si="8"/>
        <v>-14.589999999999975</v>
      </c>
      <c r="M114" s="41">
        <f t="shared" si="9"/>
        <v>-1.1000000000000001</v>
      </c>
      <c r="N114" s="37"/>
      <c r="O114" s="37"/>
      <c r="P114" s="36"/>
      <c r="Q114" s="36"/>
      <c r="R114" s="36"/>
      <c r="S114" s="36"/>
      <c r="T114" s="8"/>
      <c r="U114" s="8"/>
    </row>
    <row r="115" spans="1:21" ht="15">
      <c r="A115" s="28">
        <v>45</v>
      </c>
      <c r="B115" s="38">
        <v>66.73</v>
      </c>
      <c r="C115" s="38">
        <v>376.84</v>
      </c>
      <c r="D115" s="38">
        <v>1.04</v>
      </c>
      <c r="E115" s="41">
        <v>58.13</v>
      </c>
      <c r="F115" s="41">
        <v>382.56</v>
      </c>
      <c r="G115" s="41">
        <v>1.6</v>
      </c>
      <c r="J115" s="28">
        <v>45</v>
      </c>
      <c r="K115" s="41">
        <f t="shared" si="7"/>
        <v>-8.6000000000000014</v>
      </c>
      <c r="L115" s="41">
        <f t="shared" si="8"/>
        <v>5.7200000000000273</v>
      </c>
      <c r="M115" s="41">
        <f t="shared" si="9"/>
        <v>0.56000000000000005</v>
      </c>
      <c r="N115" s="37"/>
      <c r="O115" s="37"/>
      <c r="P115" s="36"/>
      <c r="Q115" s="36"/>
      <c r="R115" s="36"/>
      <c r="S115" s="36"/>
      <c r="T115" s="8"/>
      <c r="U115" s="8"/>
    </row>
    <row r="116" spans="1:21" ht="15">
      <c r="A116" s="28">
        <v>46</v>
      </c>
      <c r="B116" s="38">
        <v>91.51</v>
      </c>
      <c r="C116" s="38">
        <v>375.79</v>
      </c>
      <c r="D116" s="38">
        <v>2.11</v>
      </c>
      <c r="E116" s="41">
        <v>85.91</v>
      </c>
      <c r="F116" s="41">
        <v>367.24</v>
      </c>
      <c r="G116" s="41">
        <v>2.09</v>
      </c>
      <c r="J116" s="28">
        <v>46</v>
      </c>
      <c r="K116" s="41">
        <f t="shared" si="7"/>
        <v>-5.6000000000000085</v>
      </c>
      <c r="L116" s="41">
        <f t="shared" si="8"/>
        <v>-8.5500000000000114</v>
      </c>
      <c r="M116" s="41">
        <f t="shared" si="9"/>
        <v>-2.0000000000000018E-2</v>
      </c>
      <c r="N116" s="37"/>
      <c r="O116" s="37"/>
      <c r="P116" s="36"/>
      <c r="Q116" s="36"/>
      <c r="R116" s="36"/>
      <c r="S116" s="36"/>
      <c r="T116" s="8"/>
      <c r="U116" s="8"/>
    </row>
    <row r="117" spans="1:21" ht="15">
      <c r="A117" s="28">
        <v>47</v>
      </c>
      <c r="B117" s="41">
        <v>96.16</v>
      </c>
      <c r="C117" s="41">
        <v>384.54</v>
      </c>
      <c r="D117" s="41">
        <v>1.74</v>
      </c>
      <c r="E117" s="41">
        <v>89.53</v>
      </c>
      <c r="F117" s="41">
        <v>377.48</v>
      </c>
      <c r="G117" s="41">
        <v>1.1399999999999999</v>
      </c>
      <c r="J117" s="28">
        <v>47</v>
      </c>
      <c r="K117" s="41">
        <f t="shared" si="7"/>
        <v>-6.6299999999999955</v>
      </c>
      <c r="L117" s="41">
        <f t="shared" si="8"/>
        <v>-7.0600000000000023</v>
      </c>
      <c r="M117" s="41">
        <f t="shared" si="9"/>
        <v>-0.60000000000000009</v>
      </c>
      <c r="N117" s="37"/>
      <c r="O117" s="37"/>
      <c r="P117" s="36"/>
      <c r="Q117" s="36"/>
      <c r="R117" s="36"/>
      <c r="S117" s="36"/>
      <c r="T117" s="8"/>
      <c r="U117" s="8"/>
    </row>
    <row r="118" spans="1:21" ht="15">
      <c r="A118" s="28">
        <v>48</v>
      </c>
      <c r="B118" s="41">
        <v>56.33</v>
      </c>
      <c r="C118" s="41">
        <v>387.97</v>
      </c>
      <c r="D118" s="41">
        <v>0.81</v>
      </c>
      <c r="E118" s="41">
        <v>38.17</v>
      </c>
      <c r="F118" s="41">
        <v>387.22</v>
      </c>
      <c r="G118" s="41">
        <v>1.83</v>
      </c>
      <c r="J118" s="28">
        <v>48</v>
      </c>
      <c r="K118" s="41">
        <f t="shared" si="7"/>
        <v>-18.159999999999997</v>
      </c>
      <c r="L118" s="41">
        <f t="shared" si="8"/>
        <v>-0.75</v>
      </c>
      <c r="M118" s="41">
        <f t="shared" si="9"/>
        <v>1.02</v>
      </c>
      <c r="N118" s="37"/>
      <c r="O118" s="37"/>
      <c r="P118" s="36"/>
      <c r="Q118" s="36"/>
      <c r="R118" s="36"/>
      <c r="S118" s="36"/>
      <c r="T118" s="8"/>
      <c r="U118" s="8"/>
    </row>
    <row r="119" spans="1:21" ht="15">
      <c r="A119" s="28">
        <v>49</v>
      </c>
      <c r="B119" s="41">
        <v>67.06</v>
      </c>
      <c r="C119" s="41">
        <v>436.54</v>
      </c>
      <c r="D119" s="41">
        <v>1.3</v>
      </c>
      <c r="E119" s="41">
        <v>52.9</v>
      </c>
      <c r="F119" s="41">
        <v>423.26</v>
      </c>
      <c r="G119" s="41">
        <v>1.81</v>
      </c>
      <c r="J119" s="28">
        <v>49</v>
      </c>
      <c r="K119" s="41">
        <f t="shared" si="7"/>
        <v>-14.160000000000004</v>
      </c>
      <c r="L119" s="41">
        <f t="shared" si="8"/>
        <v>-13.28000000000003</v>
      </c>
      <c r="M119" s="41">
        <f t="shared" si="9"/>
        <v>0.51</v>
      </c>
      <c r="N119" s="37"/>
      <c r="O119" s="37"/>
      <c r="P119" s="36"/>
      <c r="Q119" s="36"/>
      <c r="R119" s="36"/>
      <c r="S119" s="36"/>
      <c r="T119" s="8"/>
      <c r="U119" s="8"/>
    </row>
    <row r="120" spans="1:21" ht="15">
      <c r="A120" s="28">
        <v>50</v>
      </c>
      <c r="B120" s="41">
        <v>69.92</v>
      </c>
      <c r="C120" s="41">
        <v>378.84</v>
      </c>
      <c r="D120" s="41">
        <v>3.24</v>
      </c>
      <c r="E120" s="41">
        <v>64.06</v>
      </c>
      <c r="F120" s="41">
        <v>379.02</v>
      </c>
      <c r="G120" s="41">
        <v>3.36</v>
      </c>
      <c r="J120" s="28">
        <v>50</v>
      </c>
      <c r="K120" s="41">
        <f t="shared" si="7"/>
        <v>-5.8599999999999994</v>
      </c>
      <c r="L120" s="41">
        <f t="shared" si="8"/>
        <v>0.18000000000000682</v>
      </c>
      <c r="M120" s="41">
        <f t="shared" si="9"/>
        <v>0.11999999999999966</v>
      </c>
      <c r="N120" s="36"/>
      <c r="O120" s="36"/>
      <c r="P120" s="36"/>
      <c r="Q120" s="36"/>
      <c r="R120" s="36"/>
      <c r="S120" s="36"/>
      <c r="T120" s="8"/>
      <c r="U120" s="8"/>
    </row>
    <row r="121" spans="1:21" ht="15">
      <c r="A121" s="28">
        <v>51</v>
      </c>
      <c r="B121" s="41">
        <v>64.569999999999993</v>
      </c>
      <c r="C121" s="41">
        <v>378.12</v>
      </c>
      <c r="D121" s="41">
        <v>2.59</v>
      </c>
      <c r="E121" s="41">
        <v>58.46</v>
      </c>
      <c r="F121" s="41">
        <v>365.34</v>
      </c>
      <c r="G121" s="41">
        <v>1.58</v>
      </c>
      <c r="J121" s="28">
        <v>51</v>
      </c>
      <c r="K121" s="41">
        <f t="shared" si="7"/>
        <v>-6.1099999999999923</v>
      </c>
      <c r="L121" s="41">
        <f t="shared" si="8"/>
        <v>-12.78000000000003</v>
      </c>
      <c r="M121" s="41">
        <f t="shared" si="9"/>
        <v>-1.0099999999999998</v>
      </c>
      <c r="N121" s="36"/>
      <c r="O121" s="36"/>
      <c r="P121" s="36"/>
      <c r="Q121" s="36"/>
      <c r="R121" s="36"/>
      <c r="S121" s="36"/>
      <c r="T121" s="8"/>
      <c r="U121" s="8"/>
    </row>
    <row r="122" spans="1:21" ht="15">
      <c r="A122" s="28">
        <v>52</v>
      </c>
      <c r="B122" s="41">
        <f>-79.49*22.91/100+79.49</f>
        <v>61.278841</v>
      </c>
      <c r="C122" s="41">
        <v>396.61</v>
      </c>
      <c r="D122" s="41">
        <v>1.57</v>
      </c>
      <c r="E122" s="41">
        <v>62.13</v>
      </c>
      <c r="F122" s="41">
        <v>373.5</v>
      </c>
      <c r="G122" s="41">
        <v>2.8</v>
      </c>
      <c r="J122" s="28">
        <v>52</v>
      </c>
      <c r="K122" s="41">
        <f t="shared" si="7"/>
        <v>0.85115900000000266</v>
      </c>
      <c r="L122" s="41">
        <f t="shared" si="8"/>
        <v>-23.110000000000014</v>
      </c>
      <c r="M122" s="41">
        <f t="shared" si="9"/>
        <v>1.2299999999999998</v>
      </c>
      <c r="N122" s="36"/>
      <c r="O122" s="36"/>
      <c r="P122" s="36"/>
      <c r="Q122" s="36"/>
      <c r="R122" s="36"/>
      <c r="S122" s="36"/>
      <c r="T122" s="8"/>
      <c r="U122" s="8"/>
    </row>
    <row r="123" spans="1:21" ht="15">
      <c r="A123" s="28">
        <v>53</v>
      </c>
      <c r="B123" s="41">
        <f>-78.78*15.19/100+78.78</f>
        <v>66.813317999999995</v>
      </c>
      <c r="C123" s="41">
        <v>406.74</v>
      </c>
      <c r="D123" s="41">
        <v>1.65</v>
      </c>
      <c r="E123" s="41">
        <v>60.98</v>
      </c>
      <c r="F123" s="41">
        <v>401.26</v>
      </c>
      <c r="G123" s="41">
        <v>1.57</v>
      </c>
      <c r="J123" s="28">
        <v>53</v>
      </c>
      <c r="K123" s="41">
        <f t="shared" si="7"/>
        <v>-5.8333179999999984</v>
      </c>
      <c r="L123" s="41">
        <f t="shared" si="8"/>
        <v>-5.4800000000000182</v>
      </c>
      <c r="M123" s="41">
        <f t="shared" si="9"/>
        <v>-7.9999999999999849E-2</v>
      </c>
      <c r="N123" s="36"/>
      <c r="O123" s="36"/>
      <c r="P123" s="36"/>
      <c r="Q123" s="36"/>
      <c r="R123" s="36"/>
      <c r="S123" s="36"/>
      <c r="T123" s="8"/>
      <c r="U123" s="8"/>
    </row>
    <row r="124" spans="1:21" ht="15">
      <c r="A124" s="28">
        <v>54</v>
      </c>
      <c r="B124" s="41">
        <f>-67.1*10.09/100+67.1</f>
        <v>60.329609999999995</v>
      </c>
      <c r="C124" s="41">
        <v>469.52499999999998</v>
      </c>
      <c r="D124" s="41">
        <v>1.33</v>
      </c>
      <c r="E124" s="41">
        <v>54.08</v>
      </c>
      <c r="F124" s="41">
        <v>444.78</v>
      </c>
      <c r="G124" s="41">
        <v>1.71</v>
      </c>
      <c r="J124" s="28">
        <v>54</v>
      </c>
      <c r="K124" s="41">
        <f t="shared" si="7"/>
        <v>-6.249609999999997</v>
      </c>
      <c r="L124" s="41">
        <f t="shared" si="8"/>
        <v>-24.745000000000005</v>
      </c>
      <c r="M124" s="41">
        <f t="shared" si="9"/>
        <v>0.37999999999999989</v>
      </c>
      <c r="N124" s="36"/>
      <c r="O124" s="36"/>
      <c r="P124" s="36"/>
      <c r="Q124" s="36"/>
      <c r="R124" s="36"/>
      <c r="S124" s="36"/>
      <c r="T124" s="8"/>
      <c r="U124" s="8"/>
    </row>
    <row r="125" spans="1:21" ht="15">
      <c r="A125" s="28">
        <v>55</v>
      </c>
      <c r="B125" s="41">
        <f>-75.78*14.11/100+75.78</f>
        <v>65.08744200000001</v>
      </c>
      <c r="C125" s="41">
        <v>452.19</v>
      </c>
      <c r="D125" s="41">
        <v>1.08</v>
      </c>
      <c r="E125" s="41">
        <v>58.12</v>
      </c>
      <c r="F125" s="41">
        <v>423.56</v>
      </c>
      <c r="G125" s="41">
        <v>1.27</v>
      </c>
      <c r="J125" s="28">
        <v>55</v>
      </c>
      <c r="K125" s="41">
        <f t="shared" si="7"/>
        <v>-6.9674420000000126</v>
      </c>
      <c r="L125" s="41">
        <f t="shared" si="8"/>
        <v>-28.629999999999995</v>
      </c>
      <c r="M125" s="41">
        <f t="shared" si="9"/>
        <v>0.18999999999999995</v>
      </c>
      <c r="N125" s="36"/>
      <c r="O125" s="36"/>
      <c r="P125" s="36"/>
      <c r="Q125" s="36"/>
      <c r="R125" s="36"/>
      <c r="S125" s="36"/>
      <c r="T125" s="8"/>
      <c r="U125" s="8"/>
    </row>
    <row r="126" spans="1:21" ht="15">
      <c r="A126" s="28">
        <v>56</v>
      </c>
      <c r="B126" s="41">
        <v>98.65</v>
      </c>
      <c r="C126" s="41">
        <v>415.78</v>
      </c>
      <c r="D126" s="41"/>
      <c r="E126" s="41">
        <v>87.41</v>
      </c>
      <c r="F126" s="41">
        <v>408.28</v>
      </c>
      <c r="G126" s="41">
        <v>2.63</v>
      </c>
      <c r="J126" s="28">
        <v>56</v>
      </c>
      <c r="K126" s="41">
        <f t="shared" si="7"/>
        <v>-11.240000000000009</v>
      </c>
      <c r="L126" s="41">
        <f t="shared" si="8"/>
        <v>-7.5</v>
      </c>
      <c r="M126" s="41">
        <f t="shared" si="9"/>
        <v>2.63</v>
      </c>
      <c r="N126" s="36"/>
      <c r="O126" s="36"/>
      <c r="P126" s="36"/>
      <c r="Q126" s="36"/>
      <c r="R126" s="36"/>
      <c r="S126" s="36"/>
      <c r="T126" s="8"/>
      <c r="U126" s="8"/>
    </row>
    <row r="127" spans="1:21" ht="15">
      <c r="A127" s="28">
        <v>57</v>
      </c>
      <c r="B127" s="41">
        <v>59.89</v>
      </c>
      <c r="C127" s="41">
        <v>466.14</v>
      </c>
      <c r="D127" s="41">
        <v>1.65</v>
      </c>
      <c r="E127" s="41">
        <v>36.159999999999997</v>
      </c>
      <c r="F127" s="41">
        <v>432.4</v>
      </c>
      <c r="G127" s="41">
        <v>3.1</v>
      </c>
      <c r="J127" s="28">
        <v>57</v>
      </c>
      <c r="K127" s="41">
        <f t="shared" si="7"/>
        <v>-23.730000000000004</v>
      </c>
      <c r="L127" s="41">
        <f t="shared" si="8"/>
        <v>-33.740000000000009</v>
      </c>
      <c r="M127" s="41">
        <f t="shared" si="9"/>
        <v>1.4500000000000002</v>
      </c>
      <c r="N127" s="36"/>
      <c r="O127" s="36"/>
      <c r="P127" s="36"/>
      <c r="Q127" s="36"/>
      <c r="R127" s="36"/>
      <c r="S127" s="36"/>
      <c r="T127" s="8"/>
      <c r="U127" s="8"/>
    </row>
    <row r="128" spans="1:21" ht="15">
      <c r="A128" s="28">
        <v>58</v>
      </c>
      <c r="B128" s="41">
        <v>57.43</v>
      </c>
      <c r="C128" s="41">
        <v>380.49</v>
      </c>
      <c r="D128" s="41">
        <v>1.82</v>
      </c>
      <c r="E128" s="41">
        <v>51.48</v>
      </c>
      <c r="F128" s="41">
        <v>375.43</v>
      </c>
      <c r="G128" s="41">
        <v>2.2400000000000002</v>
      </c>
      <c r="J128" s="28">
        <v>58</v>
      </c>
      <c r="K128" s="41">
        <f t="shared" si="7"/>
        <v>-5.9500000000000028</v>
      </c>
      <c r="L128" s="41">
        <f t="shared" si="8"/>
        <v>-5.0600000000000023</v>
      </c>
      <c r="M128" s="41">
        <f t="shared" si="9"/>
        <v>0.42000000000000015</v>
      </c>
      <c r="N128" s="36"/>
      <c r="O128" s="36"/>
      <c r="P128" s="36"/>
      <c r="Q128" s="36"/>
      <c r="R128" s="36"/>
      <c r="S128" s="36"/>
      <c r="T128" s="8"/>
      <c r="U128" s="8"/>
    </row>
    <row r="129" spans="1:21" ht="15">
      <c r="A129" s="28">
        <v>59</v>
      </c>
      <c r="B129" s="41">
        <v>68.78</v>
      </c>
      <c r="C129" s="41">
        <v>493.16</v>
      </c>
      <c r="D129" s="41">
        <v>1.95</v>
      </c>
      <c r="E129" s="41">
        <v>56.26</v>
      </c>
      <c r="F129" s="41">
        <v>466.3</v>
      </c>
      <c r="G129" s="41">
        <v>2.33</v>
      </c>
      <c r="J129" s="28">
        <v>59</v>
      </c>
      <c r="K129" s="41">
        <f t="shared" si="7"/>
        <v>-12.520000000000003</v>
      </c>
      <c r="L129" s="41">
        <f t="shared" si="8"/>
        <v>-26.860000000000014</v>
      </c>
      <c r="M129" s="41">
        <f t="shared" si="9"/>
        <v>0.38000000000000012</v>
      </c>
      <c r="N129" s="8"/>
      <c r="O129" s="8"/>
      <c r="P129" s="8"/>
      <c r="Q129" s="8"/>
      <c r="R129" s="8"/>
      <c r="S129" s="8"/>
      <c r="T129" s="8"/>
      <c r="U129" s="8"/>
    </row>
    <row r="130" spans="1:21" ht="15">
      <c r="A130" s="28">
        <v>60</v>
      </c>
      <c r="B130" s="41">
        <v>120.14</v>
      </c>
      <c r="C130" s="41">
        <v>406.36</v>
      </c>
      <c r="D130" s="41">
        <v>1.79</v>
      </c>
      <c r="E130" s="41">
        <v>101.06</v>
      </c>
      <c r="F130" s="41">
        <v>385.33</v>
      </c>
      <c r="G130" s="41">
        <v>2.3199999999999998</v>
      </c>
      <c r="J130" s="28">
        <v>60</v>
      </c>
      <c r="K130" s="41">
        <f t="shared" si="7"/>
        <v>-19.079999999999998</v>
      </c>
      <c r="L130" s="41">
        <f t="shared" si="8"/>
        <v>-21.03000000000003</v>
      </c>
      <c r="M130" s="41">
        <f t="shared" si="9"/>
        <v>0.5299999999999998</v>
      </c>
      <c r="N130" s="8"/>
      <c r="O130" s="8"/>
      <c r="P130" s="8"/>
      <c r="Q130" s="8"/>
      <c r="R130" s="8"/>
      <c r="S130" s="8"/>
      <c r="T130" s="8"/>
      <c r="U130" s="8"/>
    </row>
    <row r="131" spans="1:21" ht="15">
      <c r="A131" s="28">
        <v>61</v>
      </c>
      <c r="B131" s="41">
        <v>58.12</v>
      </c>
      <c r="C131" s="41">
        <v>359.11</v>
      </c>
      <c r="D131" s="41">
        <v>1.53</v>
      </c>
      <c r="E131" s="41">
        <v>47.75</v>
      </c>
      <c r="F131" s="41">
        <v>357.74</v>
      </c>
      <c r="G131" s="41">
        <v>2.8</v>
      </c>
      <c r="J131" s="28">
        <v>61</v>
      </c>
      <c r="K131" s="41">
        <f t="shared" si="7"/>
        <v>-10.369999999999997</v>
      </c>
      <c r="L131" s="41">
        <f t="shared" si="8"/>
        <v>-1.3700000000000045</v>
      </c>
      <c r="M131" s="41">
        <f t="shared" si="9"/>
        <v>1.2699999999999998</v>
      </c>
      <c r="N131" s="36"/>
      <c r="O131" s="36"/>
      <c r="P131" s="36"/>
      <c r="Q131" s="36"/>
      <c r="R131" s="36"/>
      <c r="S131" s="36"/>
      <c r="T131" s="8"/>
      <c r="U131" s="8"/>
    </row>
    <row r="132" spans="1:21">
      <c r="B132" s="39"/>
      <c r="C132" s="39"/>
      <c r="D132" s="39"/>
      <c r="E132" s="39"/>
      <c r="F132" s="39"/>
      <c r="G132" s="39"/>
      <c r="J132" s="36"/>
      <c r="K132" s="39"/>
      <c r="L132" s="39"/>
      <c r="M132" s="39"/>
      <c r="N132" s="36"/>
      <c r="O132" s="36"/>
      <c r="P132" s="36"/>
      <c r="Q132" s="36"/>
      <c r="R132" s="36"/>
      <c r="S132" s="36"/>
      <c r="T132" s="8"/>
      <c r="U132" s="8"/>
    </row>
    <row r="133" spans="1:21" ht="15">
      <c r="A133" s="9" t="s">
        <v>3</v>
      </c>
      <c r="B133" s="40">
        <f t="shared" ref="B133:G133" si="10">AVERAGE(B71:B85)</f>
        <v>82.315333333333328</v>
      </c>
      <c r="C133" s="40">
        <f t="shared" si="10"/>
        <v>439.41333333333336</v>
      </c>
      <c r="D133" s="40">
        <f t="shared" si="10"/>
        <v>1.5566666666666669</v>
      </c>
      <c r="E133" s="40">
        <f t="shared" si="10"/>
        <v>93.224666666666693</v>
      </c>
      <c r="F133" s="40">
        <f t="shared" si="10"/>
        <v>438.2353333333333</v>
      </c>
      <c r="G133" s="40">
        <f t="shared" si="10"/>
        <v>1.8173333333333332</v>
      </c>
      <c r="J133" s="9" t="s">
        <v>3</v>
      </c>
      <c r="K133" s="41">
        <f>AVERAGE(K71:K85)</f>
        <v>10.909333333333334</v>
      </c>
      <c r="L133" s="41">
        <f>AVERAGE(L71:L85)</f>
        <v>-1.1779999999999973</v>
      </c>
      <c r="M133" s="41">
        <f>AVERAGE(M71:M85)</f>
        <v>0.26066666666666666</v>
      </c>
      <c r="N133" s="36"/>
      <c r="O133" s="36"/>
      <c r="P133" s="36"/>
      <c r="Q133" s="36"/>
      <c r="R133" s="36"/>
      <c r="S133" s="36"/>
      <c r="T133" s="8"/>
      <c r="U133" s="8"/>
    </row>
    <row r="134" spans="1:21" ht="15">
      <c r="A134" s="9" t="s">
        <v>4</v>
      </c>
      <c r="B134" s="40">
        <f t="shared" ref="B134:G134" si="11">AVERAGE(B86:B109)</f>
        <v>68.317803833333329</v>
      </c>
      <c r="C134" s="40">
        <f t="shared" si="11"/>
        <v>415.78083333333342</v>
      </c>
      <c r="D134" s="40">
        <f t="shared" si="11"/>
        <v>1.6933333333333334</v>
      </c>
      <c r="E134" s="40">
        <f t="shared" si="11"/>
        <v>62.014166666666654</v>
      </c>
      <c r="F134" s="40">
        <f t="shared" si="11"/>
        <v>396.60416666666669</v>
      </c>
      <c r="G134" s="40">
        <f t="shared" si="11"/>
        <v>2.2400000000000002</v>
      </c>
      <c r="J134" s="9" t="s">
        <v>4</v>
      </c>
      <c r="K134" s="41">
        <f>AVERAGE(K86:K109)</f>
        <v>-6.3036371666666682</v>
      </c>
      <c r="L134" s="41">
        <f>AVERAGE(L86:L109)</f>
        <v>-19.176666666666669</v>
      </c>
      <c r="M134" s="41">
        <f>AVERAGE(M86:M109)</f>
        <v>0.54666666666666675</v>
      </c>
      <c r="N134" s="36"/>
      <c r="O134" s="36"/>
      <c r="P134" s="36"/>
      <c r="Q134" s="36"/>
      <c r="R134" s="36"/>
      <c r="S134" s="36"/>
      <c r="T134" s="8"/>
      <c r="U134" s="8"/>
    </row>
    <row r="135" spans="1:21" ht="15">
      <c r="A135" s="9" t="s">
        <v>5</v>
      </c>
      <c r="B135" s="40">
        <f t="shared" ref="B135:G135" si="12">AVERAGE(B110:B131)</f>
        <v>71.608145954545478</v>
      </c>
      <c r="C135" s="40">
        <f t="shared" si="12"/>
        <v>420.99068181818183</v>
      </c>
      <c r="D135" s="40">
        <f t="shared" si="12"/>
        <v>1.8047619047619048</v>
      </c>
      <c r="E135" s="40">
        <f t="shared" si="12"/>
        <v>61.464545454545458</v>
      </c>
      <c r="F135" s="40">
        <f t="shared" si="12"/>
        <v>406.97409090909093</v>
      </c>
      <c r="G135" s="40">
        <f t="shared" si="12"/>
        <v>1.989090909090909</v>
      </c>
      <c r="J135" s="9" t="s">
        <v>5</v>
      </c>
      <c r="K135" s="41">
        <f>AVERAGE(K110:K131)</f>
        <v>-10.143600500000002</v>
      </c>
      <c r="L135" s="41">
        <f>AVERAGE(L110:L131)</f>
        <v>-14.016590909090912</v>
      </c>
      <c r="M135" s="41">
        <f>AVERAGE(M110:M131)</f>
        <v>0.26636363636363636</v>
      </c>
      <c r="N135" s="36"/>
      <c r="O135" s="36"/>
      <c r="P135" s="36"/>
      <c r="Q135" s="36"/>
      <c r="R135" s="36"/>
      <c r="S135" s="36"/>
      <c r="T135" s="8"/>
      <c r="U135" s="8"/>
    </row>
    <row r="136" spans="1:21" ht="15" customHeight="1">
      <c r="H136" s="42"/>
      <c r="I136" s="42"/>
      <c r="J136" s="42"/>
      <c r="K136" s="42"/>
      <c r="L136" s="42"/>
      <c r="M136" s="42"/>
      <c r="N136" s="42"/>
      <c r="O136" s="36"/>
      <c r="P136" s="36"/>
      <c r="Q136" s="36"/>
      <c r="R136" s="36"/>
      <c r="S136" s="36"/>
      <c r="T136" s="8"/>
      <c r="U136" s="8"/>
    </row>
    <row r="137" spans="1:21" ht="15">
      <c r="A137" s="8"/>
      <c r="B137" s="43"/>
      <c r="C137" s="43"/>
      <c r="D137" s="43"/>
      <c r="E137" s="43"/>
      <c r="F137" s="43"/>
      <c r="G137" s="43"/>
      <c r="H137" s="44"/>
      <c r="I137" s="44"/>
      <c r="J137" s="44"/>
      <c r="K137" s="43"/>
      <c r="L137" s="43"/>
      <c r="M137" s="43"/>
      <c r="N137" s="45"/>
      <c r="O137" s="40"/>
      <c r="P137" s="8"/>
      <c r="Q137" s="8"/>
      <c r="R137" s="8"/>
      <c r="S137" s="8"/>
      <c r="T137" s="8"/>
      <c r="U137" s="8"/>
    </row>
    <row r="138" spans="1:21" ht="15">
      <c r="B138" s="43"/>
      <c r="C138" s="43"/>
      <c r="D138" s="43"/>
      <c r="E138" s="43"/>
      <c r="F138" s="43"/>
      <c r="G138" s="43"/>
      <c r="H138" s="44"/>
      <c r="I138" s="44"/>
      <c r="J138" s="44"/>
      <c r="K138" s="43"/>
      <c r="L138" s="43"/>
      <c r="M138" s="43"/>
      <c r="N138" s="45"/>
      <c r="O138" s="11"/>
      <c r="P138" s="93"/>
      <c r="Q138" s="93"/>
      <c r="R138" s="93"/>
      <c r="S138" s="9"/>
      <c r="T138" s="8"/>
      <c r="U138" s="8"/>
    </row>
    <row r="139" spans="1:21" ht="15">
      <c r="B139" s="43"/>
      <c r="C139" s="43"/>
      <c r="D139" s="43"/>
      <c r="E139" s="43"/>
      <c r="F139" s="43"/>
      <c r="G139" s="43"/>
      <c r="H139" s="44"/>
      <c r="I139" s="44"/>
      <c r="J139" s="44"/>
      <c r="K139" s="43"/>
      <c r="L139" s="43"/>
      <c r="M139" s="43"/>
      <c r="N139" s="45"/>
      <c r="O139" s="11"/>
      <c r="P139" s="9"/>
      <c r="Q139" s="9"/>
      <c r="R139" s="9"/>
      <c r="S139" s="9"/>
      <c r="T139" s="8"/>
      <c r="U139" s="8"/>
    </row>
    <row r="140" spans="1:21" ht="15">
      <c r="B140" s="46"/>
      <c r="C140" s="46"/>
      <c r="D140" s="46"/>
      <c r="E140" s="46"/>
      <c r="F140" s="46"/>
      <c r="G140" s="46"/>
      <c r="H140" s="44"/>
      <c r="I140" s="44"/>
      <c r="J140" s="44"/>
      <c r="K140" s="44"/>
      <c r="L140" s="44"/>
      <c r="M140" s="44"/>
      <c r="N140" s="45"/>
      <c r="O140" s="11"/>
      <c r="P140" s="9"/>
      <c r="Q140" s="9"/>
      <c r="R140" s="9"/>
      <c r="S140" s="9"/>
      <c r="T140" s="8"/>
      <c r="U140" s="8"/>
    </row>
    <row r="141" spans="1:21" ht="15">
      <c r="B141" s="46"/>
      <c r="C141" s="46"/>
      <c r="D141" s="46"/>
      <c r="E141" s="46"/>
      <c r="F141" s="46"/>
      <c r="G141" s="46"/>
      <c r="H141" s="44"/>
      <c r="I141" s="44"/>
      <c r="J141" s="44"/>
      <c r="K141" s="44"/>
      <c r="L141" s="44"/>
      <c r="M141" s="44"/>
      <c r="N141" s="45"/>
      <c r="O141" s="11"/>
      <c r="P141" s="9"/>
      <c r="Q141" s="9"/>
      <c r="R141" s="9"/>
      <c r="S141" s="9"/>
      <c r="T141" s="8"/>
      <c r="U141" s="8"/>
    </row>
    <row r="142" spans="1:21" ht="15">
      <c r="K142" s="9"/>
      <c r="L142" s="9"/>
      <c r="M142" s="9"/>
      <c r="N142" s="9"/>
      <c r="O142" s="9"/>
      <c r="P142" s="9"/>
      <c r="Q142" s="9"/>
      <c r="R142" s="9"/>
      <c r="S142" s="9"/>
      <c r="T142" s="8"/>
      <c r="U142" s="8"/>
    </row>
    <row r="143" spans="1:2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</sheetData>
  <sheetProtection sheet="1" objects="1" scenarios="1" selectLockedCells="1" selectUnlockedCells="1"/>
  <mergeCells count="10">
    <mergeCell ref="A1:B1"/>
    <mergeCell ref="P138:R138"/>
    <mergeCell ref="B69:D69"/>
    <mergeCell ref="E69:G69"/>
    <mergeCell ref="J2:M2"/>
    <mergeCell ref="A2:B2"/>
    <mergeCell ref="B3:D3"/>
    <mergeCell ref="E3:G3"/>
    <mergeCell ref="A66:B66"/>
    <mergeCell ref="A67:B6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workbookViewId="0">
      <selection activeCell="G60" sqref="G60"/>
    </sheetView>
  </sheetViews>
  <sheetFormatPr baseColWidth="10" defaultRowHeight="14.25"/>
  <cols>
    <col min="1" max="1" width="11.42578125" style="22"/>
    <col min="2" max="2" width="13.85546875" style="22" customWidth="1"/>
    <col min="3" max="3" width="11.85546875" style="22" bestFit="1" customWidth="1"/>
    <col min="4" max="16384" width="11.42578125" style="22"/>
  </cols>
  <sheetData>
    <row r="1" spans="1:23" ht="15.75" thickBot="1">
      <c r="A1" s="101" t="s">
        <v>20</v>
      </c>
      <c r="B1" s="10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3" s="23" customFormat="1" ht="15">
      <c r="A2" s="100" t="s">
        <v>15</v>
      </c>
      <c r="B2" s="100"/>
      <c r="C2" s="100"/>
      <c r="D2" s="100"/>
      <c r="E2" s="100"/>
      <c r="F2" s="100"/>
      <c r="G2" s="100"/>
      <c r="H2" s="4"/>
      <c r="I2" s="20"/>
      <c r="J2" s="93" t="s">
        <v>16</v>
      </c>
      <c r="K2" s="93"/>
      <c r="L2" s="93"/>
      <c r="M2" s="93"/>
      <c r="N2" s="93"/>
      <c r="O2" s="21"/>
      <c r="P2" s="4"/>
      <c r="Q2" s="4"/>
      <c r="R2" s="93" t="s">
        <v>17</v>
      </c>
      <c r="S2" s="93"/>
      <c r="T2" s="93"/>
      <c r="U2" s="93"/>
      <c r="V2" s="93"/>
      <c r="W2" s="4"/>
    </row>
    <row r="3" spans="1:23" s="23" customFormat="1" ht="15">
      <c r="A3" s="4"/>
      <c r="B3" s="4"/>
      <c r="C3" s="4"/>
      <c r="D3" s="4"/>
      <c r="F3" s="100" t="s">
        <v>27</v>
      </c>
      <c r="G3" s="100"/>
      <c r="H3" s="4"/>
      <c r="I3" s="20"/>
      <c r="J3" s="4" t="s">
        <v>28</v>
      </c>
      <c r="K3" s="4">
        <v>15</v>
      </c>
      <c r="L3" s="4">
        <v>30</v>
      </c>
      <c r="M3" s="4">
        <v>60</v>
      </c>
      <c r="N3" s="4">
        <v>90</v>
      </c>
      <c r="O3" s="4">
        <v>120</v>
      </c>
      <c r="P3" s="4"/>
      <c r="Q3" s="20"/>
      <c r="R3" s="4" t="s">
        <v>28</v>
      </c>
      <c r="S3" s="4">
        <v>15</v>
      </c>
      <c r="T3" s="4">
        <v>30</v>
      </c>
      <c r="U3" s="4">
        <v>60</v>
      </c>
      <c r="V3" s="4">
        <v>90</v>
      </c>
      <c r="W3" s="4">
        <v>120</v>
      </c>
    </row>
    <row r="4" spans="1:23" ht="15">
      <c r="A4" s="13"/>
      <c r="B4" s="4" t="s">
        <v>9</v>
      </c>
      <c r="C4" s="4" t="s">
        <v>10</v>
      </c>
      <c r="D4" s="13"/>
      <c r="E4" s="4"/>
      <c r="F4" s="4" t="s">
        <v>18</v>
      </c>
      <c r="G4" s="4" t="s">
        <v>19</v>
      </c>
      <c r="H4" s="13"/>
      <c r="I4" s="17">
        <v>1</v>
      </c>
      <c r="J4" s="56">
        <v>4.4460176991150435</v>
      </c>
      <c r="K4" s="56">
        <v>6.1265486725663729</v>
      </c>
      <c r="L4" s="56">
        <v>7.1477876106194698</v>
      </c>
      <c r="M4" s="56">
        <v>5.5398230088495586</v>
      </c>
      <c r="N4" s="56">
        <v>4.3831858407079647</v>
      </c>
      <c r="O4" s="56">
        <v>4.8504424778761059</v>
      </c>
      <c r="P4" s="13"/>
      <c r="Q4" s="17">
        <v>1</v>
      </c>
      <c r="R4" s="56">
        <v>9.4824616864663671</v>
      </c>
      <c r="S4" s="56">
        <v>60.318943548860005</v>
      </c>
      <c r="T4" s="56">
        <v>27.709258967124715</v>
      </c>
      <c r="U4" s="56">
        <v>19.392677708364733</v>
      </c>
      <c r="V4" s="56">
        <v>11.008063465697818</v>
      </c>
      <c r="W4" s="56">
        <v>18.669935358715275</v>
      </c>
    </row>
    <row r="5" spans="1:23" ht="15">
      <c r="A5" s="17">
        <v>1</v>
      </c>
      <c r="B5" s="50">
        <v>0.79825313569024436</v>
      </c>
      <c r="C5" s="50">
        <v>1.8737418884093222</v>
      </c>
      <c r="E5" s="17">
        <v>1</v>
      </c>
      <c r="F5" s="50">
        <v>3.3592920353982301</v>
      </c>
      <c r="G5" s="50">
        <v>5.3465716477672451</v>
      </c>
      <c r="H5" s="13"/>
      <c r="I5" s="17">
        <v>2</v>
      </c>
      <c r="J5" s="56">
        <v>4.4601769911504423</v>
      </c>
      <c r="K5" s="56">
        <v>6.1017699115044248</v>
      </c>
      <c r="L5" s="56">
        <v>5.557522123893806</v>
      </c>
      <c r="M5" s="56">
        <v>4.2796460176991147</v>
      </c>
      <c r="N5" s="56">
        <v>3.9637168141592922</v>
      </c>
      <c r="O5" s="56">
        <v>3.6699115044247788</v>
      </c>
      <c r="P5" s="13"/>
      <c r="Q5" s="17">
        <v>2</v>
      </c>
      <c r="R5" s="56">
        <v>36.161023776273147</v>
      </c>
      <c r="S5" s="56">
        <v>115.8394988817608</v>
      </c>
      <c r="T5" s="56">
        <v>90.42584953973801</v>
      </c>
      <c r="U5" s="56">
        <v>18.158412869361801</v>
      </c>
      <c r="V5" s="56">
        <v>15.634022863498133</v>
      </c>
      <c r="W5" s="56">
        <v>9.2655979311809045</v>
      </c>
    </row>
    <row r="6" spans="1:23" ht="15">
      <c r="A6" s="17">
        <v>2</v>
      </c>
      <c r="B6" s="50">
        <v>2.3156775626741073</v>
      </c>
      <c r="C6" s="50">
        <v>7.1682029432612255</v>
      </c>
      <c r="E6" s="17">
        <v>2</v>
      </c>
      <c r="F6" s="50">
        <v>5.6522123893805309</v>
      </c>
      <c r="G6" s="50">
        <v>9.2181152389211185</v>
      </c>
      <c r="H6" s="13"/>
      <c r="I6" s="17">
        <v>3</v>
      </c>
      <c r="J6" s="56">
        <v>4.8619469026548678</v>
      </c>
      <c r="K6" s="56">
        <v>8.4106194690265497</v>
      </c>
      <c r="L6" s="56">
        <v>6.8097345132743365</v>
      </c>
      <c r="M6" s="56">
        <v>6.2823008849557516</v>
      </c>
      <c r="N6" s="56">
        <v>5.9601769911504423</v>
      </c>
      <c r="O6" s="56">
        <v>6.2203539823008853</v>
      </c>
      <c r="P6" s="13"/>
      <c r="Q6" s="17">
        <v>3</v>
      </c>
      <c r="R6" s="56">
        <v>14.0975749365012</v>
      </c>
      <c r="S6" s="56">
        <v>104.67316899437201</v>
      </c>
      <c r="T6" s="56">
        <v>59.406363236835816</v>
      </c>
      <c r="U6" s="56">
        <v>20.372903412605844</v>
      </c>
      <c r="V6" s="56">
        <v>14.809719489054444</v>
      </c>
      <c r="W6" s="56">
        <v>20.272428894369174</v>
      </c>
    </row>
    <row r="7" spans="1:23" ht="15">
      <c r="A7" s="17">
        <v>3</v>
      </c>
      <c r="B7" s="50">
        <v>10.808295036257743</v>
      </c>
      <c r="C7" s="50">
        <v>3.0462960354429733</v>
      </c>
      <c r="E7" s="17">
        <v>3</v>
      </c>
      <c r="F7" s="50">
        <v>7.209734513274336</v>
      </c>
      <c r="G7" s="50">
        <v>33.730318067614228</v>
      </c>
      <c r="H7" s="13"/>
      <c r="I7" s="17">
        <v>4</v>
      </c>
      <c r="J7" s="56">
        <v>5.3513274336283185</v>
      </c>
      <c r="K7" s="56">
        <v>6.2601769911504421</v>
      </c>
      <c r="L7" s="56">
        <v>7.4336283185840717</v>
      </c>
      <c r="M7" s="56">
        <v>4.7115044247787612</v>
      </c>
      <c r="N7" s="56">
        <v>5.1778761061946899</v>
      </c>
      <c r="O7" s="56">
        <v>4.6097345132743355</v>
      </c>
      <c r="P7" s="13"/>
      <c r="Q7" s="17">
        <v>4</v>
      </c>
      <c r="R7" s="56">
        <v>9.0714328511977325</v>
      </c>
      <c r="S7" s="56">
        <v>59.477502984204769</v>
      </c>
      <c r="T7" s="56">
        <v>48.205976503813062</v>
      </c>
      <c r="U7" s="56">
        <v>8.3007086419909726</v>
      </c>
      <c r="V7" s="56">
        <v>8.6161181422606141</v>
      </c>
      <c r="W7" s="56">
        <v>8.0145779138426434</v>
      </c>
    </row>
    <row r="8" spans="1:23" ht="15">
      <c r="A8" s="17">
        <v>4</v>
      </c>
      <c r="B8" s="50">
        <v>1.3681361954604088</v>
      </c>
      <c r="C8" s="50">
        <v>2.1575203323969592</v>
      </c>
      <c r="E8" s="17">
        <v>4</v>
      </c>
      <c r="F8" s="50">
        <v>4.7672566371681411</v>
      </c>
      <c r="G8" s="50">
        <v>6.4571863318323546</v>
      </c>
      <c r="H8" s="13"/>
      <c r="I8" s="17">
        <v>5</v>
      </c>
      <c r="J8" s="56">
        <v>5.0159292035398222</v>
      </c>
      <c r="K8" s="56">
        <v>6.092035398230089</v>
      </c>
      <c r="L8" s="56">
        <v>8.7999999999999989</v>
      </c>
      <c r="M8" s="56">
        <v>6.2486725663716811</v>
      </c>
      <c r="N8" s="56">
        <v>5.4876106194690273</v>
      </c>
      <c r="O8" s="56">
        <v>5.4230088495575224</v>
      </c>
      <c r="P8" s="13"/>
      <c r="Q8" s="17">
        <v>5</v>
      </c>
      <c r="R8" s="56">
        <v>16.683775004430608</v>
      </c>
      <c r="S8" s="56">
        <v>53.429914202469611</v>
      </c>
      <c r="T8" s="56">
        <v>68.380122257956629</v>
      </c>
      <c r="U8" s="56">
        <v>13.195344571674978</v>
      </c>
      <c r="V8" s="56">
        <v>18.632362832699783</v>
      </c>
      <c r="W8" s="56">
        <v>19.092236334519882</v>
      </c>
    </row>
    <row r="9" spans="1:23" ht="15">
      <c r="A9" s="17">
        <v>5</v>
      </c>
      <c r="B9" s="50">
        <v>3.11141189975169</v>
      </c>
      <c r="C9" s="50">
        <v>3.719317078667165</v>
      </c>
      <c r="E9" s="17">
        <v>5</v>
      </c>
      <c r="F9" s="50">
        <v>5.5407079646017703</v>
      </c>
      <c r="G9" s="50">
        <v>12.634986032772195</v>
      </c>
      <c r="H9" s="13"/>
      <c r="I9" s="17">
        <v>6</v>
      </c>
      <c r="J9" s="56">
        <v>3.7212389380530975</v>
      </c>
      <c r="K9" s="56">
        <v>8.4433628318584066</v>
      </c>
      <c r="L9" s="56">
        <v>7.9663716814159296</v>
      </c>
      <c r="M9" s="56">
        <v>4.6725663716814161</v>
      </c>
      <c r="N9" s="56">
        <v>4.5946902654867268</v>
      </c>
      <c r="O9" s="56">
        <v>5.2265486725663717</v>
      </c>
      <c r="P9" s="13"/>
      <c r="Q9" s="17">
        <v>6</v>
      </c>
      <c r="R9" s="56">
        <v>8.3109056491379611</v>
      </c>
      <c r="S9" s="56">
        <v>88.627005054315092</v>
      </c>
      <c r="T9" s="56">
        <v>77.432224120580344</v>
      </c>
      <c r="U9" s="56">
        <v>9.0008015221076967</v>
      </c>
      <c r="V9" s="56">
        <v>8.3414876318575857</v>
      </c>
      <c r="W9" s="56">
        <v>10.281236091849809</v>
      </c>
    </row>
    <row r="10" spans="1:23" ht="15">
      <c r="A10" s="17">
        <v>6</v>
      </c>
      <c r="B10" s="50">
        <v>1.2614587204948349</v>
      </c>
      <c r="C10" s="50">
        <v>1.3745273649803393</v>
      </c>
      <c r="E10" s="17">
        <v>6</v>
      </c>
      <c r="F10" s="50">
        <v>4.4132743362831857</v>
      </c>
      <c r="G10" s="50">
        <v>6.4312388146342849</v>
      </c>
      <c r="H10" s="13"/>
      <c r="I10" s="17">
        <v>7</v>
      </c>
      <c r="J10" s="56">
        <v>4.8610619469026535</v>
      </c>
      <c r="K10" s="56">
        <v>6.331858407079646</v>
      </c>
      <c r="L10" s="56">
        <v>6.4752212389380528</v>
      </c>
      <c r="M10" s="56">
        <v>6.0185840707964617</v>
      </c>
      <c r="N10" s="56">
        <v>6.0017699115044261</v>
      </c>
      <c r="O10" s="56">
        <v>6.0407079646017703</v>
      </c>
      <c r="P10" s="13"/>
      <c r="Q10" s="17">
        <v>7</v>
      </c>
      <c r="R10" s="56">
        <v>14.32929537523148</v>
      </c>
      <c r="S10" s="56">
        <v>94.15486573455297</v>
      </c>
      <c r="T10" s="56">
        <v>50.139857811442837</v>
      </c>
      <c r="U10" s="56">
        <v>18.853787748055666</v>
      </c>
      <c r="V10" s="56">
        <v>24.58226326208548</v>
      </c>
      <c r="W10" s="56">
        <v>19.417846329627018</v>
      </c>
    </row>
    <row r="11" spans="1:23" ht="15">
      <c r="A11" s="17">
        <v>7</v>
      </c>
      <c r="B11" s="50">
        <v>4.3841188443258279</v>
      </c>
      <c r="C11" s="50">
        <v>3.095804109976263</v>
      </c>
      <c r="E11" s="17">
        <v>7</v>
      </c>
      <c r="F11" s="50">
        <v>5.2566371681415935</v>
      </c>
      <c r="G11" s="50">
        <v>18.765357174576458</v>
      </c>
      <c r="H11" s="13"/>
      <c r="I11" s="17">
        <v>8</v>
      </c>
      <c r="J11" s="56">
        <v>4.6999999999999993</v>
      </c>
      <c r="K11" s="56">
        <v>8.2079646017699108</v>
      </c>
      <c r="L11" s="56">
        <v>6.9814159292035409</v>
      </c>
      <c r="M11" s="56">
        <v>3.5814159292035397</v>
      </c>
      <c r="N11" s="56">
        <v>4.7433628318584073</v>
      </c>
      <c r="O11" s="56">
        <v>4.7902654867256622</v>
      </c>
      <c r="P11" s="13"/>
      <c r="Q11" s="17">
        <v>8</v>
      </c>
      <c r="R11" s="56">
        <v>18.436996296529269</v>
      </c>
      <c r="S11" s="56">
        <v>69.26553004171096</v>
      </c>
      <c r="T11" s="56">
        <v>62.358466491795895</v>
      </c>
      <c r="U11" s="56">
        <v>7.0555414982195588</v>
      </c>
      <c r="V11" s="56">
        <v>9.0008015221076967</v>
      </c>
      <c r="W11" s="56">
        <v>8.3618680947419968</v>
      </c>
    </row>
    <row r="12" spans="1:23" ht="15">
      <c r="A12" s="17">
        <v>8</v>
      </c>
      <c r="B12" s="50">
        <v>1.8510643916461986</v>
      </c>
      <c r="C12" s="50">
        <v>3.8512836708305582</v>
      </c>
      <c r="E12" s="17">
        <v>8</v>
      </c>
      <c r="F12" s="50">
        <v>3.4893805309734516</v>
      </c>
      <c r="G12" s="50">
        <v>11.935914825666902</v>
      </c>
      <c r="H12" s="13"/>
      <c r="I12" s="17">
        <v>9</v>
      </c>
      <c r="J12" s="56">
        <v>3.9619469026548675</v>
      </c>
      <c r="K12" s="56">
        <v>7.0265486725663715</v>
      </c>
      <c r="L12" s="56">
        <v>4.2389380530973453</v>
      </c>
      <c r="M12" s="56">
        <v>4.7734513274336292</v>
      </c>
      <c r="N12" s="56">
        <v>3.7345132743362828</v>
      </c>
      <c r="O12" s="56">
        <v>2.8646017699115047</v>
      </c>
      <c r="P12" s="13"/>
      <c r="Q12" s="17">
        <v>9</v>
      </c>
      <c r="R12" s="56">
        <v>18.048383706078543</v>
      </c>
      <c r="S12" s="56">
        <v>158.50687801529392</v>
      </c>
      <c r="T12" s="56">
        <v>43.51587079205229</v>
      </c>
      <c r="U12" s="56">
        <v>22.679513804204063</v>
      </c>
      <c r="V12" s="56">
        <v>16.126702672236185</v>
      </c>
      <c r="W12" s="56">
        <v>11.808253106408184</v>
      </c>
    </row>
    <row r="13" spans="1:23" ht="15">
      <c r="A13" s="17">
        <v>9</v>
      </c>
      <c r="B13" s="50">
        <v>2.7095305997569641</v>
      </c>
      <c r="C13" s="50">
        <v>3.1780772409877538</v>
      </c>
      <c r="E13" s="17">
        <v>9</v>
      </c>
      <c r="F13" s="50">
        <v>3.9061946902654863</v>
      </c>
      <c r="G13" s="50">
        <v>15.607117240330952</v>
      </c>
      <c r="H13" s="13"/>
      <c r="I13" s="17">
        <v>10</v>
      </c>
      <c r="J13" s="56">
        <v>3.6176991150442475</v>
      </c>
      <c r="K13" s="56">
        <v>5.5840707964601766</v>
      </c>
      <c r="L13" s="56">
        <v>8.0185840707964608</v>
      </c>
      <c r="M13" s="56">
        <v>3.4141592920353978</v>
      </c>
      <c r="N13" s="56">
        <v>3.8495575221238938</v>
      </c>
      <c r="O13" s="56">
        <v>4.1513274336283184</v>
      </c>
      <c r="P13" s="13"/>
      <c r="Q13" s="17">
        <v>10</v>
      </c>
      <c r="R13" s="56">
        <v>5.6616221781879164</v>
      </c>
      <c r="S13" s="56">
        <v>37.469971820996832</v>
      </c>
      <c r="T13" s="56">
        <v>24.150837239663701</v>
      </c>
      <c r="U13" s="56">
        <v>12.126000543933062</v>
      </c>
      <c r="V13" s="56">
        <v>8.6862212636741578</v>
      </c>
      <c r="W13" s="56">
        <v>8.884027773014699</v>
      </c>
    </row>
    <row r="14" spans="1:23" ht="15">
      <c r="A14" s="17">
        <v>10</v>
      </c>
      <c r="B14" s="50">
        <v>2.0847105764986966</v>
      </c>
      <c r="C14" s="50">
        <v>0.91031313527756941</v>
      </c>
      <c r="E14" s="17">
        <v>10</v>
      </c>
      <c r="F14" s="50">
        <v>3.7123893805309738</v>
      </c>
      <c r="G14" s="50">
        <v>12.634986032772195</v>
      </c>
      <c r="H14" s="13"/>
      <c r="I14" s="17">
        <v>11</v>
      </c>
      <c r="J14" s="56">
        <v>3.0699115044247791</v>
      </c>
      <c r="K14" s="56">
        <v>4.5256637168141598</v>
      </c>
      <c r="L14" s="56">
        <v>4.384955752212389</v>
      </c>
      <c r="M14" s="56">
        <v>3.2371681415929201</v>
      </c>
      <c r="N14" s="56">
        <v>3.3230088495575218</v>
      </c>
      <c r="O14" s="56">
        <v>3.3610619469026544</v>
      </c>
      <c r="P14" s="13"/>
      <c r="Q14" s="17">
        <v>11</v>
      </c>
      <c r="R14" s="56">
        <v>10.38549185859865</v>
      </c>
      <c r="S14" s="56">
        <v>95.945935233509672</v>
      </c>
      <c r="T14" s="56">
        <v>50.13732940041038</v>
      </c>
      <c r="U14" s="56">
        <v>5.3071498466548386</v>
      </c>
      <c r="V14" s="56">
        <v>10.18032205790413</v>
      </c>
      <c r="W14" s="56">
        <v>9.3656244205222858</v>
      </c>
    </row>
    <row r="15" spans="1:23" ht="15">
      <c r="A15" s="17">
        <v>11</v>
      </c>
      <c r="B15" s="50">
        <v>2.3013208469616808</v>
      </c>
      <c r="C15" s="50">
        <v>1.4170018193698612</v>
      </c>
      <c r="E15" s="17">
        <v>11</v>
      </c>
      <c r="F15" s="50">
        <v>3.3176991150442472</v>
      </c>
      <c r="G15" s="50">
        <v>15.607117240330952</v>
      </c>
      <c r="H15" s="13"/>
      <c r="I15" s="17">
        <v>12</v>
      </c>
      <c r="J15" s="56">
        <v>3.7088495575221234</v>
      </c>
      <c r="K15" s="56">
        <v>4.6787610619469024</v>
      </c>
      <c r="L15" s="56">
        <v>3.2716814159292031</v>
      </c>
      <c r="M15" s="56">
        <v>3.8610619469026544</v>
      </c>
      <c r="N15" s="56">
        <v>3.9734513274336285</v>
      </c>
      <c r="O15" s="56">
        <v>3.2026548672566375</v>
      </c>
      <c r="P15" s="13"/>
      <c r="Q15" s="17">
        <v>12</v>
      </c>
      <c r="R15" s="56">
        <v>42.694585168200838</v>
      </c>
      <c r="S15" s="56">
        <v>144.24644430381181</v>
      </c>
      <c r="T15" s="56">
        <v>55.091743421157808</v>
      </c>
      <c r="U15" s="56">
        <v>17.362334570848621</v>
      </c>
      <c r="V15" s="56">
        <v>19.581294686732633</v>
      </c>
      <c r="W15" s="56">
        <v>17.082495024205727</v>
      </c>
    </row>
    <row r="16" spans="1:23" ht="15">
      <c r="A16" s="17">
        <v>12</v>
      </c>
      <c r="B16" s="50">
        <v>1.8947935317053193</v>
      </c>
      <c r="C16" s="50">
        <v>7.0376797026521016</v>
      </c>
      <c r="E16" s="17">
        <v>12</v>
      </c>
      <c r="F16" s="50">
        <v>4.5274336283185841</v>
      </c>
      <c r="G16" s="50">
        <v>9.4165608959358362</v>
      </c>
      <c r="H16" s="13"/>
      <c r="I16" s="17">
        <v>13</v>
      </c>
      <c r="J16" s="56">
        <v>6.1938053097345129</v>
      </c>
      <c r="K16" s="56">
        <v>7.0584070796460185</v>
      </c>
      <c r="L16" s="56">
        <v>5.9433628318584066</v>
      </c>
      <c r="M16" s="56">
        <v>6.073451327433629</v>
      </c>
      <c r="N16" s="56">
        <v>5.9893805309734516</v>
      </c>
      <c r="O16" s="56">
        <v>4.5265486725663724</v>
      </c>
      <c r="P16" s="13"/>
      <c r="Q16" s="17">
        <v>13</v>
      </c>
      <c r="R16" s="56">
        <v>12.853092973883019</v>
      </c>
      <c r="S16" s="56">
        <v>93.67860364454701</v>
      </c>
      <c r="T16" s="56">
        <v>51.066329133852669</v>
      </c>
      <c r="U16" s="56">
        <v>48.930572700107426</v>
      </c>
      <c r="V16" s="56">
        <v>33.401809566483735</v>
      </c>
      <c r="W16" s="56">
        <v>21.831895534268224</v>
      </c>
    </row>
    <row r="17" spans="1:23" ht="15">
      <c r="A17" s="17">
        <v>13</v>
      </c>
      <c r="B17" s="50">
        <v>3.7885215067391074</v>
      </c>
      <c r="C17" s="50">
        <v>3.5382024670288001</v>
      </c>
      <c r="E17" s="17">
        <v>13</v>
      </c>
      <c r="F17" s="50">
        <v>4.0504424778761061</v>
      </c>
      <c r="G17" s="50">
        <v>21.045042453319162</v>
      </c>
      <c r="H17" s="13"/>
      <c r="I17" s="5">
        <v>14</v>
      </c>
      <c r="J17" s="56">
        <v>4.0557522123893799</v>
      </c>
      <c r="K17" s="56">
        <v>5.3159292035398229</v>
      </c>
      <c r="L17" s="56">
        <v>4.8769911504424774</v>
      </c>
      <c r="M17" s="41">
        <v>4.209734513274336</v>
      </c>
      <c r="N17" s="41">
        <v>4.7849557522123884</v>
      </c>
      <c r="O17" s="41">
        <v>3.5097345132743363</v>
      </c>
      <c r="P17" s="13"/>
      <c r="Q17" s="5">
        <v>14</v>
      </c>
      <c r="R17" s="56">
        <v>12.342180147125458</v>
      </c>
      <c r="S17" s="56">
        <v>77.663422866103673</v>
      </c>
      <c r="T17" s="56">
        <v>60.148175012123069</v>
      </c>
      <c r="U17" s="41">
        <v>8.4148195514878328</v>
      </c>
      <c r="V17" s="41">
        <v>12.979678735560373</v>
      </c>
      <c r="W17" s="41">
        <v>11.789508584405754</v>
      </c>
    </row>
    <row r="18" spans="1:23" ht="15">
      <c r="A18" s="5">
        <v>14</v>
      </c>
      <c r="B18" s="50">
        <v>2.1430928383604062</v>
      </c>
      <c r="C18" s="50">
        <v>2.2247477527738826</v>
      </c>
      <c r="E18" s="5">
        <v>14</v>
      </c>
      <c r="F18" s="50">
        <v>3.9707964601769916</v>
      </c>
      <c r="G18" s="50">
        <v>12.143555920506646</v>
      </c>
      <c r="H18" s="13"/>
      <c r="I18" s="4">
        <v>15</v>
      </c>
      <c r="J18" s="56">
        <v>4.1858407079646023</v>
      </c>
      <c r="K18" s="56">
        <v>7.8451327433628322</v>
      </c>
      <c r="L18" s="56">
        <v>5.6592920353982299</v>
      </c>
      <c r="M18" s="41">
        <v>4.9141592920353974</v>
      </c>
      <c r="N18" s="41">
        <v>4.4079646017699119</v>
      </c>
      <c r="O18" s="41">
        <v>4.7415929203539831</v>
      </c>
      <c r="P18" s="13"/>
      <c r="Q18" s="47">
        <v>15</v>
      </c>
      <c r="R18" s="56">
        <v>11.789508584405754</v>
      </c>
      <c r="S18" s="56">
        <v>76.866321840666714</v>
      </c>
      <c r="T18" s="56">
        <v>16.333514888455234</v>
      </c>
      <c r="U18" s="41">
        <v>12.755045904722142</v>
      </c>
      <c r="V18" s="41">
        <v>9.7839651454894732</v>
      </c>
      <c r="W18" s="41">
        <v>8.6809813634354498</v>
      </c>
    </row>
    <row r="19" spans="1:23" ht="15">
      <c r="A19" s="4">
        <v>15</v>
      </c>
      <c r="B19" s="50">
        <v>1.2091558508548983</v>
      </c>
      <c r="C19" s="50">
        <v>2.1932891093112774</v>
      </c>
      <c r="E19" s="4">
        <v>15</v>
      </c>
      <c r="F19" s="50">
        <v>3.969026548672566</v>
      </c>
      <c r="G19" s="50">
        <v>6.8545791545118826</v>
      </c>
      <c r="H19" s="13"/>
      <c r="I19" s="4">
        <v>16</v>
      </c>
      <c r="J19" s="56">
        <v>4.4141592920353974</v>
      </c>
      <c r="K19" s="56">
        <v>6.8477876106194691</v>
      </c>
      <c r="L19" s="56">
        <v>5.8477876106194691</v>
      </c>
      <c r="M19" s="41">
        <v>5.8973451327433635</v>
      </c>
      <c r="N19" s="41">
        <v>4.3194690265486724</v>
      </c>
      <c r="O19" s="41">
        <v>4.343362831858407</v>
      </c>
      <c r="P19" s="13"/>
      <c r="Q19" s="47">
        <v>16</v>
      </c>
      <c r="R19" s="56">
        <v>10.674277883795101</v>
      </c>
      <c r="S19" s="56">
        <v>54.346352072060085</v>
      </c>
      <c r="T19" s="56">
        <v>41.388203325832727</v>
      </c>
      <c r="U19" s="41">
        <v>17.237326449141296</v>
      </c>
      <c r="V19" s="41">
        <v>7.1458876864722329</v>
      </c>
      <c r="W19" s="41">
        <v>13.594369117358376</v>
      </c>
    </row>
    <row r="20" spans="1:23" ht="15">
      <c r="A20" s="4">
        <v>16</v>
      </c>
      <c r="B20" s="50">
        <v>3.0576100361639424</v>
      </c>
      <c r="C20" s="50">
        <v>2.0941316847343145</v>
      </c>
      <c r="E20" s="4">
        <v>16</v>
      </c>
      <c r="F20" s="50">
        <v>3.8008849557522129</v>
      </c>
      <c r="G20" s="50">
        <v>18.100054754241729</v>
      </c>
      <c r="H20" s="13"/>
      <c r="I20" s="4">
        <v>17</v>
      </c>
      <c r="J20" s="56">
        <v>4.0088495575221241</v>
      </c>
      <c r="K20" s="56">
        <v>4.2389380530973453</v>
      </c>
      <c r="L20" s="56">
        <v>6.0982300884955754</v>
      </c>
      <c r="M20" s="41">
        <v>4.3893805309734519</v>
      </c>
      <c r="N20" s="41">
        <v>4.145132743362832</v>
      </c>
      <c r="O20" s="41">
        <v>3.9752212389380528</v>
      </c>
      <c r="P20" s="13"/>
      <c r="Q20" s="47">
        <v>17</v>
      </c>
      <c r="R20" s="56">
        <v>7.4283833577247353</v>
      </c>
      <c r="S20" s="56">
        <v>59.49506496019589</v>
      </c>
      <c r="T20" s="56">
        <v>12.669758766126215</v>
      </c>
      <c r="U20" s="41">
        <v>5.0527404060786605</v>
      </c>
      <c r="V20" s="41">
        <v>5.1489847370847803</v>
      </c>
      <c r="W20" s="41">
        <v>5.7764680236776309</v>
      </c>
    </row>
    <row r="21" spans="1:23" ht="15">
      <c r="A21" s="4">
        <v>17</v>
      </c>
      <c r="B21" s="50">
        <v>2.2577792215067887</v>
      </c>
      <c r="C21" s="50">
        <v>1.3235231705208674</v>
      </c>
      <c r="E21" s="4">
        <v>17</v>
      </c>
      <c r="F21" s="50">
        <v>4.8752212389380523</v>
      </c>
      <c r="G21" s="50">
        <v>10.42004659771467</v>
      </c>
      <c r="H21" s="13"/>
      <c r="I21" s="4">
        <v>18</v>
      </c>
      <c r="J21" s="56">
        <v>4.5504424778761061</v>
      </c>
      <c r="K21" s="56">
        <v>6.4477876106194705</v>
      </c>
      <c r="L21" s="56">
        <v>6.0911504424778773</v>
      </c>
      <c r="M21" s="41">
        <v>4.7973451327433629</v>
      </c>
      <c r="N21" s="41">
        <v>5.2610619469026547</v>
      </c>
      <c r="O21" s="41">
        <v>5.1725663716814161</v>
      </c>
      <c r="P21" s="13"/>
      <c r="Q21" s="47">
        <v>18</v>
      </c>
      <c r="R21" s="56">
        <v>6.335130236606898</v>
      </c>
      <c r="S21" s="56">
        <v>55.07633815586162</v>
      </c>
      <c r="T21" s="56">
        <v>40.281358764849507</v>
      </c>
      <c r="U21" s="41">
        <v>18.10733282102218</v>
      </c>
      <c r="V21" s="41">
        <v>17.037583348687946</v>
      </c>
      <c r="W21" s="41">
        <v>8.7175573479343242</v>
      </c>
    </row>
    <row r="22" spans="1:23" ht="15">
      <c r="A22" s="4">
        <v>18</v>
      </c>
      <c r="B22" s="50">
        <v>1.8349694327241148</v>
      </c>
      <c r="C22" s="50">
        <v>1.2812286991792592</v>
      </c>
      <c r="E22" s="4">
        <v>18</v>
      </c>
      <c r="F22" s="50">
        <v>4.9469026548672561</v>
      </c>
      <c r="G22" s="50">
        <v>8.3459924556369636</v>
      </c>
      <c r="H22" s="13"/>
      <c r="I22" s="4">
        <v>19</v>
      </c>
      <c r="J22" s="56">
        <v>4.1477876106194689</v>
      </c>
      <c r="K22" s="56">
        <v>5.7752212389380535</v>
      </c>
      <c r="L22" s="56">
        <v>5.3530973451327428</v>
      </c>
      <c r="M22" s="41">
        <v>4.7318584070796454</v>
      </c>
      <c r="N22" s="41">
        <v>4.8123893805309734</v>
      </c>
      <c r="O22" s="41">
        <v>3.9132743362831857</v>
      </c>
      <c r="P22" s="13"/>
      <c r="Q22" s="47">
        <v>19</v>
      </c>
      <c r="R22" s="56">
        <v>11.236383019323865</v>
      </c>
      <c r="S22" s="56">
        <v>109.77699062206527</v>
      </c>
      <c r="T22" s="56">
        <v>38.976971726343088</v>
      </c>
      <c r="U22" s="41">
        <v>15.390893800355864</v>
      </c>
      <c r="V22" s="41">
        <v>20.213095430625003</v>
      </c>
      <c r="W22" s="41">
        <v>13.37604371683258</v>
      </c>
    </row>
    <row r="23" spans="1:23" ht="15">
      <c r="A23" s="4">
        <v>19</v>
      </c>
      <c r="B23" s="50">
        <v>4.0059353792503547</v>
      </c>
      <c r="C23" s="50">
        <v>2.0713835678100669</v>
      </c>
      <c r="E23" s="4">
        <v>19</v>
      </c>
      <c r="F23" s="50">
        <v>5.5053097345132747</v>
      </c>
      <c r="G23" s="50">
        <v>16.372111721176701</v>
      </c>
      <c r="H23" s="13"/>
      <c r="I23" s="4">
        <v>20</v>
      </c>
      <c r="J23" s="56">
        <v>3.9610619469026553</v>
      </c>
      <c r="K23" s="56">
        <v>6.7389380530973453</v>
      </c>
      <c r="L23" s="56">
        <v>5.1743362831858404</v>
      </c>
      <c r="M23" s="41">
        <v>4.6415929203539816</v>
      </c>
      <c r="N23" s="41">
        <v>4.1707964601769909</v>
      </c>
      <c r="O23" s="41">
        <v>5.1415929203539816</v>
      </c>
      <c r="P23" s="13"/>
      <c r="Q23" s="47">
        <v>20</v>
      </c>
      <c r="R23" s="56">
        <v>7.8608022502111767</v>
      </c>
      <c r="S23" s="56">
        <v>76.835011636955869</v>
      </c>
      <c r="T23" s="56">
        <v>8.5450222560101174</v>
      </c>
      <c r="U23" s="41">
        <v>6.1353922208817249</v>
      </c>
      <c r="V23" s="41">
        <v>6.0721928916338044</v>
      </c>
      <c r="W23" s="41">
        <v>6.0194810406805228</v>
      </c>
    </row>
    <row r="24" spans="1:23" ht="15">
      <c r="A24" s="4">
        <v>20</v>
      </c>
      <c r="B24" s="50">
        <v>1.7688051763152279</v>
      </c>
      <c r="C24" s="50">
        <v>1.3838722073528114</v>
      </c>
      <c r="E24" s="4">
        <v>20</v>
      </c>
      <c r="F24" s="50">
        <v>4.3699115044247785</v>
      </c>
      <c r="G24" s="50">
        <v>9.1073049023520998</v>
      </c>
      <c r="H24" s="13"/>
      <c r="I24" s="4">
        <v>21</v>
      </c>
      <c r="J24" s="56">
        <v>2.9407079646017698</v>
      </c>
      <c r="K24" s="56">
        <v>4.064601769911504</v>
      </c>
      <c r="L24" s="56">
        <v>3.3973451327433626</v>
      </c>
      <c r="M24" s="41">
        <v>3.1840707964601767</v>
      </c>
      <c r="N24" s="41">
        <v>2.7371681415929201</v>
      </c>
      <c r="O24" s="41">
        <v>2.7654867256637172</v>
      </c>
      <c r="P24" s="13"/>
      <c r="Q24" s="47">
        <v>21</v>
      </c>
      <c r="R24" s="56">
        <v>10.933815612074056</v>
      </c>
      <c r="S24" s="56">
        <v>105.67678054770624</v>
      </c>
      <c r="T24" s="56">
        <v>12.410996462688626</v>
      </c>
      <c r="U24" s="41">
        <v>7.5453175994244042</v>
      </c>
      <c r="V24" s="41">
        <v>9.3219552822653764</v>
      </c>
      <c r="W24" s="41">
        <v>7.5787680970864546</v>
      </c>
    </row>
    <row r="25" spans="1:23" ht="15">
      <c r="A25" s="4">
        <v>21</v>
      </c>
      <c r="B25" s="50">
        <v>1.4269789235229076</v>
      </c>
      <c r="C25" s="50">
        <v>1.4290292735072601</v>
      </c>
      <c r="E25" s="4">
        <v>21</v>
      </c>
      <c r="F25" s="50">
        <v>2.6504424778761067</v>
      </c>
      <c r="G25" s="50">
        <v>12.113836103696134</v>
      </c>
      <c r="H25" s="13"/>
      <c r="I25" s="4">
        <v>22</v>
      </c>
      <c r="J25" s="56">
        <v>4.2407079646017696</v>
      </c>
      <c r="K25" s="56">
        <v>8.2407079646017696</v>
      </c>
      <c r="L25" s="56">
        <v>4.4849557522123886</v>
      </c>
      <c r="M25" s="41">
        <v>3.8823008849557525</v>
      </c>
      <c r="N25" s="41">
        <v>3.6292035398230085</v>
      </c>
      <c r="O25" s="41">
        <v>3.9000000000000004</v>
      </c>
      <c r="P25" s="13"/>
      <c r="Q25" s="47">
        <v>22</v>
      </c>
      <c r="R25" s="56">
        <v>10.396276767051415</v>
      </c>
      <c r="S25" s="56">
        <v>61.406423067540857</v>
      </c>
      <c r="T25" s="56">
        <v>12.579450073689799</v>
      </c>
      <c r="U25" s="41">
        <v>11.500000000000002</v>
      </c>
      <c r="V25" s="41">
        <v>10.028831079101368</v>
      </c>
      <c r="W25" s="41">
        <v>7.064379570853986</v>
      </c>
    </row>
    <row r="26" spans="1:23" ht="15">
      <c r="A26" s="4">
        <v>22</v>
      </c>
      <c r="B26" s="50">
        <v>0.98126166573868023</v>
      </c>
      <c r="C26" s="50">
        <v>1.9594477194773008</v>
      </c>
      <c r="E26" s="4">
        <v>22</v>
      </c>
      <c r="F26" s="50">
        <v>3.2663716814159294</v>
      </c>
      <c r="G26" s="50">
        <v>6.7593004203213072</v>
      </c>
      <c r="H26" s="13"/>
      <c r="I26" s="4">
        <v>23</v>
      </c>
      <c r="J26" s="56">
        <v>5.5132743362831853</v>
      </c>
      <c r="K26" s="56">
        <v>7.6247787610619477</v>
      </c>
      <c r="L26" s="56">
        <v>7.8796460176991152</v>
      </c>
      <c r="M26" s="41">
        <v>5.5469026548672566</v>
      </c>
      <c r="N26" s="41">
        <v>7.2823008849557516</v>
      </c>
      <c r="O26" s="41">
        <v>6.0132743362831853</v>
      </c>
      <c r="P26" s="13"/>
      <c r="Q26" s="47">
        <v>23</v>
      </c>
      <c r="R26" s="56">
        <v>8.3013228777028463</v>
      </c>
      <c r="S26" s="56">
        <v>39.917139983434275</v>
      </c>
      <c r="T26" s="56">
        <v>29.435907265827122</v>
      </c>
      <c r="U26" s="41">
        <v>8.2457055582334515</v>
      </c>
      <c r="V26" s="41">
        <v>10.639796725904745</v>
      </c>
      <c r="W26" s="41">
        <v>7.2473734217999342</v>
      </c>
    </row>
    <row r="27" spans="1:23" ht="15">
      <c r="A27" s="4">
        <v>23</v>
      </c>
      <c r="B27" s="50">
        <v>0.94575287284992016</v>
      </c>
      <c r="C27" s="50">
        <v>2.0341097946150928</v>
      </c>
      <c r="E27" s="4">
        <v>23</v>
      </c>
      <c r="F27" s="50">
        <v>3.5752212389380529</v>
      </c>
      <c r="G27" s="50">
        <v>5.9519224733191143</v>
      </c>
      <c r="H27" s="13"/>
      <c r="I27" s="4">
        <v>24</v>
      </c>
      <c r="J27" s="56">
        <v>5.0477876106194692</v>
      </c>
      <c r="K27" s="56">
        <v>8.5141592920353979</v>
      </c>
      <c r="L27" s="56">
        <v>4.3415929203539818</v>
      </c>
      <c r="M27" s="41">
        <v>4.4389380530973455</v>
      </c>
      <c r="N27" s="41">
        <v>5.228318584070796</v>
      </c>
      <c r="O27" s="41">
        <v>5.359292035398231</v>
      </c>
      <c r="P27" s="13"/>
      <c r="Q27" s="47">
        <v>24</v>
      </c>
      <c r="R27" s="56">
        <v>12.826767279778039</v>
      </c>
      <c r="S27" s="56">
        <v>65.751261118814057</v>
      </c>
      <c r="T27" s="56">
        <v>6.5590607696626915</v>
      </c>
      <c r="U27" s="41">
        <v>10.774787181691831</v>
      </c>
      <c r="V27" s="41">
        <v>13.925565462256234</v>
      </c>
      <c r="W27" s="41">
        <v>8.2735189878310678</v>
      </c>
    </row>
    <row r="28" spans="1:23" ht="15">
      <c r="A28" s="4">
        <v>24</v>
      </c>
      <c r="B28" s="50">
        <v>1.2811866030265868</v>
      </c>
      <c r="C28" s="50">
        <v>2.8776354204072345</v>
      </c>
      <c r="E28" s="4">
        <v>24</v>
      </c>
      <c r="F28" s="50">
        <v>4.7017699115044254</v>
      </c>
      <c r="G28" s="50">
        <v>6.1310313160080874</v>
      </c>
      <c r="H28" s="13"/>
      <c r="I28" s="4">
        <v>25</v>
      </c>
      <c r="J28" s="56">
        <v>6.3973451327433635</v>
      </c>
      <c r="K28" s="56">
        <v>7.4955752212389379</v>
      </c>
      <c r="L28" s="56">
        <v>9.0893805309734521</v>
      </c>
      <c r="M28" s="41">
        <v>5.1557522123893804</v>
      </c>
      <c r="N28" s="41">
        <v>6.0778761061946911</v>
      </c>
      <c r="O28" s="41">
        <v>4.01858407079646</v>
      </c>
      <c r="P28" s="13"/>
      <c r="Q28" s="47">
        <v>25</v>
      </c>
      <c r="R28" s="56">
        <v>6.8709523969965112</v>
      </c>
      <c r="S28" s="56">
        <v>41.190022093232088</v>
      </c>
      <c r="T28" s="56">
        <v>20.447926876076448</v>
      </c>
      <c r="U28" s="41">
        <v>6.9181022404482135</v>
      </c>
      <c r="V28" s="41">
        <v>9.5792789412934578</v>
      </c>
      <c r="W28" s="41">
        <v>6.0364990818416491</v>
      </c>
    </row>
    <row r="29" spans="1:23" ht="15">
      <c r="A29" s="4">
        <v>25</v>
      </c>
      <c r="B29" s="50">
        <v>0.78074337638781488</v>
      </c>
      <c r="C29" s="50">
        <v>1.9535935055216436</v>
      </c>
      <c r="E29" s="4">
        <v>25</v>
      </c>
      <c r="F29" s="50">
        <v>3.0283185840707962</v>
      </c>
      <c r="G29" s="50">
        <v>5.8008183356692564</v>
      </c>
      <c r="H29" s="13"/>
      <c r="I29" s="18">
        <v>26</v>
      </c>
      <c r="J29" s="56">
        <v>4.0999999999999996</v>
      </c>
      <c r="K29" s="56">
        <v>4.5274336283185841</v>
      </c>
      <c r="L29" s="56">
        <v>5.4982300884955748</v>
      </c>
      <c r="M29" s="41">
        <v>3.816814159292035</v>
      </c>
      <c r="N29" s="41">
        <v>4.2690265486725663</v>
      </c>
      <c r="O29" s="41">
        <v>3.9398230088495572</v>
      </c>
      <c r="P29" s="13"/>
      <c r="Q29" s="18">
        <v>26</v>
      </c>
      <c r="R29" s="56">
        <v>22.9153316505028</v>
      </c>
      <c r="S29" s="56">
        <v>71.675092858655319</v>
      </c>
      <c r="T29" s="56">
        <v>58.216134971754592</v>
      </c>
      <c r="U29" s="41">
        <v>14.059081895931564</v>
      </c>
      <c r="V29" s="41">
        <v>10.897122041997182</v>
      </c>
      <c r="W29" s="41">
        <v>17.499019091647124</v>
      </c>
    </row>
    <row r="30" spans="1:23" ht="15">
      <c r="A30" s="18">
        <v>26</v>
      </c>
      <c r="B30" s="50">
        <v>4.6704868478530948</v>
      </c>
      <c r="C30" s="50">
        <v>4.1756826563138434</v>
      </c>
      <c r="E30" s="18">
        <v>26</v>
      </c>
      <c r="F30" s="50">
        <v>4.244247787610619</v>
      </c>
      <c r="G30" s="50">
        <v>24.75961803725291</v>
      </c>
      <c r="H30" s="13"/>
      <c r="I30" s="18">
        <v>27</v>
      </c>
      <c r="J30" s="56">
        <v>4.0283185840707967</v>
      </c>
      <c r="K30" s="56">
        <v>7.9964601769911496</v>
      </c>
      <c r="L30" s="56">
        <v>6.2761061946902661</v>
      </c>
      <c r="M30" s="41">
        <v>4.3920353982300888</v>
      </c>
      <c r="N30" s="41">
        <v>3.6415929203539825</v>
      </c>
      <c r="O30" s="41">
        <v>3.7548672566371675</v>
      </c>
      <c r="P30" s="13"/>
      <c r="Q30" s="18">
        <v>27</v>
      </c>
      <c r="R30" s="56">
        <v>7.8313032471391502</v>
      </c>
      <c r="S30" s="56">
        <v>98.754726206558544</v>
      </c>
      <c r="T30" s="56">
        <v>53.061718762158634</v>
      </c>
      <c r="U30" s="41">
        <v>10.182240617629532</v>
      </c>
      <c r="V30" s="41">
        <v>10.436080523877511</v>
      </c>
      <c r="W30" s="41">
        <v>12.821243538924902</v>
      </c>
    </row>
    <row r="31" spans="1:23" ht="15">
      <c r="A31" s="18">
        <v>27</v>
      </c>
      <c r="B31" s="50">
        <v>2.4517192874892451</v>
      </c>
      <c r="C31" s="50">
        <v>1.4020881959086495</v>
      </c>
      <c r="E31" s="18">
        <v>27</v>
      </c>
      <c r="F31" s="50">
        <v>4.2778761061946904</v>
      </c>
      <c r="G31" s="50">
        <v>12.895110236742669</v>
      </c>
      <c r="H31" s="13"/>
      <c r="I31" s="18">
        <v>28</v>
      </c>
      <c r="J31" s="56">
        <v>3.6407079646017704</v>
      </c>
      <c r="K31" s="56">
        <v>10.394690265486727</v>
      </c>
      <c r="L31" s="56">
        <v>5.5238938053097355</v>
      </c>
      <c r="M31" s="41">
        <v>4.0460176991150441</v>
      </c>
      <c r="N31" s="41">
        <v>3.3522123893805307</v>
      </c>
      <c r="O31" s="41">
        <v>3.3557522123893806</v>
      </c>
      <c r="P31" s="13"/>
      <c r="Q31" s="18">
        <v>28</v>
      </c>
      <c r="R31" s="56">
        <v>7.497877145192831</v>
      </c>
      <c r="S31" s="56">
        <v>66.971004780306785</v>
      </c>
      <c r="T31" s="56">
        <v>17.237326449141296</v>
      </c>
      <c r="U31" s="41">
        <v>14.39151974818072</v>
      </c>
      <c r="V31" s="41">
        <v>4.4082904465579862</v>
      </c>
      <c r="W31" s="41">
        <v>10.365739076503447</v>
      </c>
    </row>
    <row r="32" spans="1:23" ht="15">
      <c r="A32" s="18">
        <v>28</v>
      </c>
      <c r="B32" s="50">
        <v>2.3315615839175519</v>
      </c>
      <c r="C32" s="50">
        <v>1.2132258240048501</v>
      </c>
      <c r="E32" s="18">
        <v>28</v>
      </c>
      <c r="F32" s="50">
        <v>3.8477876106194691</v>
      </c>
      <c r="G32" s="50">
        <v>13.633843898597918</v>
      </c>
      <c r="H32" s="13"/>
      <c r="I32" s="18">
        <v>29</v>
      </c>
      <c r="J32" s="56">
        <v>3.5194690265486726</v>
      </c>
      <c r="K32" s="56">
        <v>4.6725663716814161</v>
      </c>
      <c r="L32" s="56">
        <v>4.1477876106194689</v>
      </c>
      <c r="M32" s="41">
        <v>3.8513274336283181</v>
      </c>
      <c r="N32" s="41">
        <v>4.6761061946902656</v>
      </c>
      <c r="O32" s="41">
        <v>3.1955752212389381</v>
      </c>
      <c r="P32" s="13"/>
      <c r="Q32" s="18">
        <v>29</v>
      </c>
      <c r="R32" s="56">
        <v>4.4916377902784452</v>
      </c>
      <c r="S32" s="56">
        <v>60.160383767605111</v>
      </c>
      <c r="T32" s="56">
        <v>13.307787787184951</v>
      </c>
      <c r="U32" s="41">
        <v>9.5976072642922343</v>
      </c>
      <c r="V32" s="41">
        <v>9.4680434313181596</v>
      </c>
      <c r="W32" s="41">
        <v>2.6228301351684551</v>
      </c>
    </row>
    <row r="33" spans="1:23" ht="15">
      <c r="A33" s="18">
        <v>29</v>
      </c>
      <c r="B33" s="50">
        <v>1.1976988569231006</v>
      </c>
      <c r="C33" s="50">
        <v>0.70258578139380046</v>
      </c>
      <c r="E33" s="18">
        <v>29</v>
      </c>
      <c r="F33" s="50">
        <v>3.3265486725663713</v>
      </c>
      <c r="G33" s="50">
        <v>8.100955955645075</v>
      </c>
      <c r="H33" s="13"/>
      <c r="I33" s="18">
        <v>30</v>
      </c>
      <c r="J33" s="56">
        <v>4.7044247787610622</v>
      </c>
      <c r="K33" s="56">
        <v>8.5185840707964608</v>
      </c>
      <c r="L33" s="56">
        <v>4.3442477876106187</v>
      </c>
      <c r="M33" s="41">
        <v>4.6256637168141586</v>
      </c>
      <c r="N33" s="41">
        <v>4.778761061946903</v>
      </c>
      <c r="O33" s="41">
        <v>3.4628318584070801</v>
      </c>
      <c r="P33" s="13"/>
      <c r="Q33" s="18">
        <v>30</v>
      </c>
      <c r="R33" s="56">
        <v>10.310969297188688</v>
      </c>
      <c r="S33" s="56">
        <v>91.145243617737464</v>
      </c>
      <c r="T33" s="56">
        <v>27.542289895469036</v>
      </c>
      <c r="U33" s="41">
        <v>6.2721194475581079</v>
      </c>
      <c r="V33" s="41">
        <v>8.9402033503744427</v>
      </c>
      <c r="W33" s="41">
        <v>6.502870089127736</v>
      </c>
    </row>
    <row r="34" spans="1:23" ht="15">
      <c r="A34" s="18">
        <v>30</v>
      </c>
      <c r="B34" s="50">
        <v>4.1639049872066956</v>
      </c>
      <c r="C34" s="50">
        <v>2.1558746424328441</v>
      </c>
      <c r="E34" s="18">
        <v>30</v>
      </c>
      <c r="F34" s="50">
        <v>5.416814159292036</v>
      </c>
      <c r="G34" s="50">
        <v>17.295749763066528</v>
      </c>
      <c r="H34" s="13"/>
      <c r="I34" s="18">
        <v>31</v>
      </c>
      <c r="J34" s="56">
        <v>3.9380530973451329</v>
      </c>
      <c r="K34" s="56">
        <v>7.3176991150442472</v>
      </c>
      <c r="L34" s="56">
        <v>6.9283185840707979</v>
      </c>
      <c r="M34" s="41">
        <v>4.968141592920353</v>
      </c>
      <c r="N34" s="41">
        <v>4.5752212389380524</v>
      </c>
      <c r="O34" s="41">
        <v>5.985840707964603</v>
      </c>
      <c r="P34" s="13"/>
      <c r="Q34" s="18">
        <v>31</v>
      </c>
      <c r="R34" s="56">
        <v>9.4937279295245158</v>
      </c>
      <c r="S34" s="56">
        <v>55.857635614692235</v>
      </c>
      <c r="T34" s="56">
        <v>66.020247374207287</v>
      </c>
      <c r="U34" s="41">
        <v>21.481470402943632</v>
      </c>
      <c r="V34" s="41">
        <v>17.308651398625571</v>
      </c>
      <c r="W34" s="41">
        <v>15.242793002981731</v>
      </c>
    </row>
    <row r="35" spans="1:23" ht="15">
      <c r="A35" s="18">
        <v>31</v>
      </c>
      <c r="B35" s="50">
        <v>1.6434703027019941</v>
      </c>
      <c r="C35" s="50">
        <v>1.6616357634762673</v>
      </c>
      <c r="E35" s="18">
        <v>31</v>
      </c>
      <c r="F35" s="50">
        <v>5.322123893805311</v>
      </c>
      <c r="G35" s="50">
        <v>6.9479934230459248</v>
      </c>
      <c r="H35" s="13"/>
      <c r="I35" s="18">
        <v>32</v>
      </c>
      <c r="J35" s="56">
        <v>4.0327433628318587</v>
      </c>
      <c r="K35" s="56">
        <v>7.2265486725663717</v>
      </c>
      <c r="L35" s="56">
        <v>4.6548672566371678</v>
      </c>
      <c r="M35" s="41">
        <v>3.6132743362831863</v>
      </c>
      <c r="N35" s="41">
        <v>4.615044247787611</v>
      </c>
      <c r="O35" s="41">
        <v>3.2955752212389382</v>
      </c>
      <c r="P35" s="13"/>
      <c r="Q35" s="18">
        <v>32</v>
      </c>
      <c r="R35" s="56">
        <v>22.632295619275318</v>
      </c>
      <c r="S35" s="56">
        <v>99.214167574552263</v>
      </c>
      <c r="T35" s="56">
        <v>52.101371437567934</v>
      </c>
      <c r="U35" s="41">
        <v>15.843096874189976</v>
      </c>
      <c r="V35" s="41">
        <v>25.122893750154031</v>
      </c>
      <c r="W35" s="41">
        <v>10.417842544455727</v>
      </c>
    </row>
    <row r="36" spans="1:23" ht="15">
      <c r="A36" s="18">
        <v>32</v>
      </c>
      <c r="B36" s="50">
        <v>5.1742782753409609</v>
      </c>
      <c r="C36" s="50">
        <v>4.0564551086347151</v>
      </c>
      <c r="E36" s="18">
        <v>32</v>
      </c>
      <c r="F36" s="50">
        <v>3.7424778761061948</v>
      </c>
      <c r="G36" s="50">
        <v>31.108069319116556</v>
      </c>
      <c r="H36" s="13"/>
      <c r="I36" s="18">
        <v>33</v>
      </c>
      <c r="J36" s="56">
        <v>1.7690265486725665</v>
      </c>
      <c r="K36" s="56">
        <v>4.01858407079646</v>
      </c>
      <c r="L36" s="56">
        <v>4.1929203539823012</v>
      </c>
      <c r="M36" s="41">
        <v>3.4221238938053093</v>
      </c>
      <c r="N36" s="41">
        <v>3.9513274336283182</v>
      </c>
      <c r="O36" s="41">
        <v>3.450442477876106</v>
      </c>
      <c r="P36" s="13"/>
      <c r="Q36" s="18">
        <v>33</v>
      </c>
      <c r="R36" s="56">
        <v>4.7205973144202593</v>
      </c>
      <c r="S36" s="56">
        <v>66.269536774880507</v>
      </c>
      <c r="T36" s="56">
        <v>9.1689368987171118</v>
      </c>
      <c r="U36" s="41">
        <v>7.2884172734760764</v>
      </c>
      <c r="V36" s="41">
        <v>8.9169507086514432</v>
      </c>
      <c r="W36" s="41">
        <v>7.5453175994244042</v>
      </c>
    </row>
    <row r="37" spans="1:23" ht="15">
      <c r="A37" s="18">
        <v>33</v>
      </c>
      <c r="B37" s="50">
        <v>0.85824612769302255</v>
      </c>
      <c r="C37" s="50">
        <v>0.37114942110230476</v>
      </c>
      <c r="E37" s="18">
        <v>33</v>
      </c>
      <c r="F37" s="50">
        <v>2.3716814159292032</v>
      </c>
      <c r="G37" s="50">
        <v>8.1421297748489181</v>
      </c>
      <c r="H37" s="13"/>
      <c r="I37" s="18">
        <v>34</v>
      </c>
      <c r="J37" s="56">
        <v>0.25309734513274346</v>
      </c>
      <c r="K37" s="56">
        <v>1.709734513274336</v>
      </c>
      <c r="L37" s="56">
        <v>1.4946902654867256</v>
      </c>
      <c r="M37" s="41">
        <v>1.0592920353982298</v>
      </c>
      <c r="N37" s="41">
        <v>0.85929203539823029</v>
      </c>
      <c r="O37" s="41">
        <v>0.63805309734513271</v>
      </c>
      <c r="P37" s="13"/>
      <c r="Q37" s="18">
        <v>34</v>
      </c>
      <c r="R37" s="56">
        <v>11.115822944225199</v>
      </c>
      <c r="S37" s="56">
        <v>24.550054122775858</v>
      </c>
      <c r="T37" s="56">
        <v>16.338835174320373</v>
      </c>
      <c r="U37" s="41">
        <v>24.466628412304541</v>
      </c>
      <c r="V37" s="41">
        <v>6.8847132107539304</v>
      </c>
      <c r="W37" s="41">
        <v>7.6010609900452843</v>
      </c>
    </row>
    <row r="38" spans="1:23" ht="15">
      <c r="A38" s="18">
        <v>34</v>
      </c>
      <c r="B38" s="50">
        <v>2.0185141522714978</v>
      </c>
      <c r="C38" s="50">
        <v>0.12503934560662372</v>
      </c>
      <c r="E38" s="18">
        <v>34</v>
      </c>
      <c r="F38" s="50">
        <v>2.645132743362832</v>
      </c>
      <c r="G38" s="50">
        <v>17.169863607060165</v>
      </c>
      <c r="H38" s="13"/>
      <c r="I38" s="18">
        <v>35</v>
      </c>
      <c r="J38" s="56">
        <v>5.3150442477876103</v>
      </c>
      <c r="K38" s="56">
        <v>8.2893805309734514</v>
      </c>
      <c r="L38" s="56">
        <v>4.4707964601769916</v>
      </c>
      <c r="M38" s="41">
        <v>5.6982300884955759</v>
      </c>
      <c r="N38" s="41">
        <v>5.3150442477876103</v>
      </c>
      <c r="O38" s="41">
        <v>4.8292035398230091</v>
      </c>
      <c r="P38" s="13"/>
      <c r="Q38" s="18">
        <v>35</v>
      </c>
      <c r="R38" s="56">
        <v>7.9111967107301293</v>
      </c>
      <c r="S38" s="56">
        <v>64.415992590425518</v>
      </c>
      <c r="T38" s="56">
        <v>6.312461840961916</v>
      </c>
      <c r="U38" s="41">
        <v>7.4817401924131</v>
      </c>
      <c r="V38" s="41">
        <v>7.7714080895270428</v>
      </c>
      <c r="W38" s="41">
        <v>5.2894148736192852</v>
      </c>
    </row>
    <row r="39" spans="1:23" ht="15">
      <c r="A39" s="18">
        <v>35</v>
      </c>
      <c r="B39" s="50">
        <v>1.6022739773921195</v>
      </c>
      <c r="C39" s="50">
        <v>1.868816025354775</v>
      </c>
      <c r="E39" s="18">
        <v>35</v>
      </c>
      <c r="F39" s="50">
        <v>3.8035398230088497</v>
      </c>
      <c r="G39" s="50">
        <v>9.4783191892030327</v>
      </c>
      <c r="H39" s="13"/>
      <c r="I39" s="18">
        <v>36</v>
      </c>
      <c r="J39" s="56">
        <v>4.0424778761061946</v>
      </c>
      <c r="K39" s="56">
        <v>9.5681415929203553</v>
      </c>
      <c r="L39" s="56">
        <v>3.694690265486726</v>
      </c>
      <c r="M39" s="41">
        <v>4.8646017699115047</v>
      </c>
      <c r="N39" s="41">
        <v>3.9159292035398225</v>
      </c>
      <c r="O39" s="41">
        <v>5.6637168141592928</v>
      </c>
      <c r="P39" s="13"/>
      <c r="Q39" s="18">
        <v>36</v>
      </c>
      <c r="R39" s="56">
        <v>6.3789294223245774</v>
      </c>
      <c r="S39" s="56">
        <v>119.17114271944669</v>
      </c>
      <c r="T39" s="56">
        <v>13.804165308811001</v>
      </c>
      <c r="U39" s="41">
        <v>9.4971345216761005</v>
      </c>
      <c r="V39" s="41">
        <v>9.606642216013487</v>
      </c>
      <c r="W39" s="41">
        <v>9.1952341617744029</v>
      </c>
    </row>
    <row r="40" spans="1:23" ht="15">
      <c r="A40" s="18">
        <v>36</v>
      </c>
      <c r="B40" s="50">
        <v>2.8420627214146474</v>
      </c>
      <c r="C40" s="50">
        <v>1.1460747139106655</v>
      </c>
      <c r="E40" s="18">
        <v>36</v>
      </c>
      <c r="F40" s="50">
        <v>3.694690265486726</v>
      </c>
      <c r="G40" s="50">
        <v>17.307651423225725</v>
      </c>
      <c r="H40" s="13"/>
      <c r="I40" s="18">
        <v>37</v>
      </c>
      <c r="J40" s="56">
        <v>4.8849557522123899</v>
      </c>
      <c r="K40" s="56">
        <v>6.0327433628318579</v>
      </c>
      <c r="L40" s="56">
        <v>4.8495575221238942</v>
      </c>
      <c r="M40" s="41">
        <v>4.4619469026548666</v>
      </c>
      <c r="N40" s="41">
        <v>5.2654867256637168</v>
      </c>
      <c r="O40" s="41">
        <v>5.2433628318584073</v>
      </c>
      <c r="P40" s="13"/>
      <c r="Q40" s="18">
        <v>37</v>
      </c>
      <c r="R40" s="56">
        <v>11.339381850980663</v>
      </c>
      <c r="S40" s="56">
        <v>96.107415243981251</v>
      </c>
      <c r="T40" s="56">
        <v>34.401903997846929</v>
      </c>
      <c r="U40" s="41">
        <v>17.233307596390624</v>
      </c>
      <c r="V40" s="41">
        <v>15.522617606220622</v>
      </c>
      <c r="W40" s="41">
        <v>9.8706868762755349</v>
      </c>
    </row>
    <row r="41" spans="1:23" ht="15">
      <c r="A41" s="18">
        <v>37</v>
      </c>
      <c r="B41" s="50">
        <v>0.8710633553417223</v>
      </c>
      <c r="C41" s="50">
        <v>2.461883493310256</v>
      </c>
      <c r="E41" s="18">
        <v>37</v>
      </c>
      <c r="F41" s="50">
        <v>2.9566371681415928</v>
      </c>
      <c r="G41" s="50">
        <v>6.6287895269569859</v>
      </c>
      <c r="H41" s="13"/>
      <c r="I41" s="18">
        <v>38</v>
      </c>
      <c r="J41" s="56">
        <v>3.9991150442477879</v>
      </c>
      <c r="K41" s="56">
        <v>7.2150442477876116</v>
      </c>
      <c r="L41" s="56">
        <v>6.0106194690265484</v>
      </c>
      <c r="M41" s="41">
        <v>5.6212389380530974</v>
      </c>
      <c r="N41" s="41">
        <v>5.771681415929204</v>
      </c>
      <c r="O41" s="41">
        <v>3.0477876106194688</v>
      </c>
      <c r="P41" s="13"/>
      <c r="Q41" s="18">
        <v>38</v>
      </c>
      <c r="R41" s="56">
        <v>5.788260231614812</v>
      </c>
      <c r="S41" s="56">
        <v>12.210186444144295</v>
      </c>
      <c r="T41" s="56">
        <v>13.273208914909304</v>
      </c>
      <c r="U41" s="41">
        <v>14.038142191505324</v>
      </c>
      <c r="V41" s="41">
        <v>9.4423259881471679</v>
      </c>
      <c r="W41" s="41">
        <v>6.27445527788554</v>
      </c>
    </row>
    <row r="42" spans="1:23" ht="15">
      <c r="A42" s="18">
        <v>38</v>
      </c>
      <c r="B42" s="50">
        <v>0.62603979984156866</v>
      </c>
      <c r="C42" s="50">
        <v>1.0287963809898657</v>
      </c>
      <c r="E42" s="18">
        <v>38</v>
      </c>
      <c r="F42" s="50">
        <v>2.7575221238938057</v>
      </c>
      <c r="G42" s="50">
        <v>5.1081713449845569</v>
      </c>
      <c r="H42" s="13"/>
      <c r="I42" s="18">
        <v>39</v>
      </c>
      <c r="J42" s="56">
        <v>3.2141592920353985</v>
      </c>
      <c r="K42" s="56">
        <f>AVERAGE(L42,J42)</f>
        <v>3.4924778761061948</v>
      </c>
      <c r="L42" s="56">
        <v>3.770796460176991</v>
      </c>
      <c r="M42" s="41">
        <v>4.4787610619469023</v>
      </c>
      <c r="N42" s="41">
        <v>3.8805309734513269</v>
      </c>
      <c r="O42" s="41">
        <v>5.5088495575221241</v>
      </c>
      <c r="P42" s="13"/>
      <c r="Q42" s="18">
        <v>39</v>
      </c>
      <c r="R42" s="56">
        <v>7.8366729401430266</v>
      </c>
      <c r="S42" s="56">
        <v>6.5004388452958857</v>
      </c>
      <c r="T42" s="56">
        <v>5.1642047504487438</v>
      </c>
      <c r="U42" s="41">
        <v>9.0759980366975093</v>
      </c>
      <c r="V42" s="41">
        <v>7.2943016460598997</v>
      </c>
      <c r="W42" s="41">
        <v>4.47678472193458</v>
      </c>
    </row>
    <row r="43" spans="1:23" ht="15">
      <c r="A43" s="18">
        <v>39</v>
      </c>
      <c r="B43" s="50">
        <v>0.94417503993889429</v>
      </c>
      <c r="C43" s="50">
        <v>1.1194806732979143</v>
      </c>
      <c r="E43" s="18">
        <v>39</v>
      </c>
      <c r="F43" s="50">
        <v>3.7477876106194694</v>
      </c>
      <c r="G43" s="50">
        <v>5.6683944251349194</v>
      </c>
      <c r="H43" s="13"/>
      <c r="I43" s="19">
        <v>40</v>
      </c>
      <c r="J43" s="56">
        <v>3.5203539823008847</v>
      </c>
      <c r="K43" s="56">
        <v>5.2318584070796454</v>
      </c>
      <c r="L43" s="56">
        <v>6.8486725663716816</v>
      </c>
      <c r="M43" s="41">
        <v>4.3097345132743365</v>
      </c>
      <c r="N43" s="41">
        <v>4.9504424778761056</v>
      </c>
      <c r="O43" s="41">
        <v>4.4964601769911505</v>
      </c>
      <c r="P43" s="13"/>
      <c r="Q43" s="19">
        <v>40</v>
      </c>
      <c r="R43" s="56">
        <v>11.104877264795885</v>
      </c>
      <c r="S43" s="56">
        <v>19.755572819368368</v>
      </c>
      <c r="T43" s="56">
        <v>35.205057955587577</v>
      </c>
      <c r="U43" s="41">
        <v>9.0620386666159227</v>
      </c>
      <c r="V43" s="41">
        <v>5.1508128683279795</v>
      </c>
      <c r="W43" s="41">
        <v>8.0868251303701157</v>
      </c>
    </row>
    <row r="44" spans="1:23" ht="15">
      <c r="A44" s="19">
        <v>40</v>
      </c>
      <c r="B44" s="50">
        <v>2.7522381798650017</v>
      </c>
      <c r="C44" s="50">
        <v>1.7374710623149667</v>
      </c>
      <c r="E44" s="19">
        <v>40</v>
      </c>
      <c r="F44" s="50">
        <v>4.4796460176991149</v>
      </c>
      <c r="G44" s="50">
        <v>13.82371705315442</v>
      </c>
      <c r="H44" s="13"/>
      <c r="I44" s="19">
        <v>41</v>
      </c>
      <c r="J44" s="56">
        <v>4.3451327433628322</v>
      </c>
      <c r="K44" s="56">
        <v>5.1433628318584068</v>
      </c>
      <c r="L44" s="56">
        <v>3.9761061946902654</v>
      </c>
      <c r="M44" s="41">
        <v>4.7017699115044254</v>
      </c>
      <c r="N44" s="41">
        <v>4.0274336283185841</v>
      </c>
      <c r="O44" s="41">
        <v>5.2389380530973453</v>
      </c>
      <c r="P44" s="13"/>
      <c r="Q44" s="19">
        <v>41</v>
      </c>
      <c r="R44" s="56">
        <v>12.675465603655308</v>
      </c>
      <c r="S44" s="56">
        <v>85.491735032004655</v>
      </c>
      <c r="T44" s="56">
        <v>32.201074171116844</v>
      </c>
      <c r="U44" s="41">
        <v>9.540078936745191</v>
      </c>
      <c r="V44" s="41">
        <v>11.639911065311617</v>
      </c>
      <c r="W44" s="41">
        <v>9.0766159434753941</v>
      </c>
    </row>
    <row r="45" spans="1:23" ht="15">
      <c r="A45" s="19">
        <v>41</v>
      </c>
      <c r="B45" s="50">
        <v>1.5307980725659374</v>
      </c>
      <c r="C45" s="50">
        <v>2.4478480280805335</v>
      </c>
      <c r="E45" s="19">
        <v>41</v>
      </c>
      <c r="F45" s="50">
        <v>3.4283185840707966</v>
      </c>
      <c r="G45" s="50">
        <v>10.046603251158739</v>
      </c>
      <c r="H45" s="13"/>
      <c r="I45" s="19">
        <v>42</v>
      </c>
      <c r="J45" s="56">
        <v>3.4433628318584066</v>
      </c>
      <c r="K45" s="56">
        <v>5.0504424778761061</v>
      </c>
      <c r="L45" s="56">
        <v>6.1433628318584086</v>
      </c>
      <c r="M45" s="41">
        <v>4.5637168141592923</v>
      </c>
      <c r="N45" s="41">
        <v>3.0734513274336281</v>
      </c>
      <c r="O45" s="41">
        <v>3.1212389380530969</v>
      </c>
      <c r="P45" s="13"/>
      <c r="Q45" s="19">
        <v>42</v>
      </c>
      <c r="R45" s="56">
        <v>10.309372278738461</v>
      </c>
      <c r="S45" s="56">
        <v>19.947237502849454</v>
      </c>
      <c r="T45" s="56">
        <v>20.070846357983839</v>
      </c>
      <c r="U45" s="41">
        <v>9.583233496411232</v>
      </c>
      <c r="V45" s="41">
        <v>5.9566507403105691</v>
      </c>
      <c r="W45" s="41">
        <v>5.4754944749241927</v>
      </c>
    </row>
    <row r="46" spans="1:23" ht="15">
      <c r="A46" s="19">
        <v>42</v>
      </c>
      <c r="B46" s="50">
        <v>2.6493144862121429</v>
      </c>
      <c r="C46" s="50">
        <v>1.5777293033066409</v>
      </c>
      <c r="E46" s="19">
        <v>42</v>
      </c>
      <c r="F46" s="50">
        <v>2.2504424778761063</v>
      </c>
      <c r="G46" s="50">
        <v>26.48793582852683</v>
      </c>
      <c r="H46" s="13"/>
      <c r="I46" s="19">
        <v>43</v>
      </c>
      <c r="J46" s="56">
        <v>3.663716814159292</v>
      </c>
      <c r="K46" s="56">
        <v>5.6247787610619486</v>
      </c>
      <c r="L46" s="56">
        <v>5.4752212389380528</v>
      </c>
      <c r="M46" s="41">
        <v>4.7929203539823018</v>
      </c>
      <c r="N46" s="41">
        <v>4.7734513274336292</v>
      </c>
      <c r="O46" s="41">
        <v>4.0221238938053094</v>
      </c>
      <c r="P46" s="13"/>
      <c r="Q46" s="19">
        <v>43</v>
      </c>
      <c r="R46" s="56">
        <v>9.9836285608664639</v>
      </c>
      <c r="S46" s="56">
        <v>104.57588669557806</v>
      </c>
      <c r="T46" s="56">
        <v>35.102685252748472</v>
      </c>
      <c r="U46" s="41">
        <v>12.435778803425338</v>
      </c>
      <c r="V46" s="41">
        <v>14.136032589762568</v>
      </c>
      <c r="W46" s="41">
        <v>21.136346014065165</v>
      </c>
    </row>
    <row r="47" spans="1:23" ht="15">
      <c r="A47" s="19">
        <v>43</v>
      </c>
      <c r="B47" s="50">
        <v>1.9900079911171287</v>
      </c>
      <c r="C47" s="50">
        <v>1.6256527922118844</v>
      </c>
      <c r="E47" s="19">
        <v>43</v>
      </c>
      <c r="F47" s="50">
        <v>4.7973451327433629</v>
      </c>
      <c r="G47" s="50">
        <v>9.3333246954718678</v>
      </c>
      <c r="H47" s="13"/>
      <c r="I47" s="19">
        <v>44</v>
      </c>
      <c r="J47" s="56">
        <v>6.737168141592921</v>
      </c>
      <c r="K47" s="56">
        <v>12.173451327433629</v>
      </c>
      <c r="L47" s="56">
        <v>10.053097345132745</v>
      </c>
      <c r="M47" s="41">
        <v>7.0539823008849565</v>
      </c>
      <c r="N47" s="41">
        <v>9.6761061946902664</v>
      </c>
      <c r="O47" s="41">
        <v>8.5398230088495577</v>
      </c>
      <c r="P47" s="13"/>
      <c r="Q47" s="19">
        <v>44</v>
      </c>
      <c r="R47" s="56">
        <v>7.0866900012030039</v>
      </c>
      <c r="S47" s="56">
        <v>47.908389345334157</v>
      </c>
      <c r="T47" s="56">
        <v>10.439669545823648</v>
      </c>
      <c r="U47" s="41">
        <v>10.003123049606923</v>
      </c>
      <c r="V47" s="41">
        <v>7.1385723815887907</v>
      </c>
      <c r="W47" s="41">
        <v>9.843708900562179</v>
      </c>
    </row>
    <row r="48" spans="1:23" ht="15">
      <c r="A48" s="19">
        <v>44</v>
      </c>
      <c r="B48" s="50"/>
      <c r="C48" s="50"/>
      <c r="E48" s="19">
        <v>44</v>
      </c>
      <c r="F48" s="50"/>
      <c r="G48" s="50"/>
      <c r="H48" s="13"/>
      <c r="I48" s="19">
        <v>45</v>
      </c>
      <c r="J48" s="56"/>
      <c r="K48" s="56"/>
      <c r="L48" s="56"/>
      <c r="M48" s="41"/>
      <c r="N48" s="41"/>
      <c r="O48" s="41"/>
      <c r="P48" s="13"/>
      <c r="Q48" s="19">
        <v>45</v>
      </c>
      <c r="R48" s="56"/>
      <c r="S48" s="56"/>
      <c r="T48" s="56"/>
      <c r="U48" s="41"/>
      <c r="V48" s="41"/>
      <c r="W48" s="41"/>
    </row>
    <row r="49" spans="1:23" ht="15">
      <c r="A49" s="19">
        <v>45</v>
      </c>
      <c r="B49" s="50">
        <v>0.92430881224714534</v>
      </c>
      <c r="C49" s="50">
        <v>2.1219654269088881</v>
      </c>
      <c r="E49" s="19">
        <v>45</v>
      </c>
      <c r="F49" s="50">
        <v>3.607079646017699</v>
      </c>
      <c r="G49" s="50">
        <v>5.765591646561254</v>
      </c>
      <c r="H49" s="13"/>
      <c r="I49" s="19">
        <v>46</v>
      </c>
      <c r="J49" s="56">
        <v>3.7486725663716816</v>
      </c>
      <c r="K49" s="56">
        <v>5.5469026548672566</v>
      </c>
      <c r="L49" s="56">
        <v>8.1345132743362836</v>
      </c>
      <c r="M49" s="41">
        <v>4.9345132743362843</v>
      </c>
      <c r="N49" s="41">
        <v>4.6123893805309741</v>
      </c>
      <c r="O49" s="41">
        <v>4.502654867256636</v>
      </c>
      <c r="P49" s="13"/>
      <c r="Q49" s="19">
        <v>46</v>
      </c>
      <c r="R49" s="56">
        <v>3.7339099037585575</v>
      </c>
      <c r="S49" s="56">
        <v>46.827638183758367</v>
      </c>
      <c r="T49" s="56">
        <v>15.630944576921578</v>
      </c>
      <c r="U49" s="41">
        <v>3.9954768155292228</v>
      </c>
      <c r="V49" s="41">
        <v>4.6448122054809433</v>
      </c>
      <c r="W49" s="41">
        <v>5.6493251878233774</v>
      </c>
    </row>
    <row r="50" spans="1:23" ht="15">
      <c r="A50" s="19">
        <v>46</v>
      </c>
      <c r="B50" s="50">
        <v>1.6635406669837876</v>
      </c>
      <c r="C50" s="50">
        <v>0.62209802762325472</v>
      </c>
      <c r="E50" s="19">
        <v>46</v>
      </c>
      <c r="F50" s="50">
        <v>4.5814159292035397</v>
      </c>
      <c r="G50" s="50">
        <v>8.1698901792665257</v>
      </c>
      <c r="H50" s="13"/>
      <c r="I50" s="19">
        <v>47</v>
      </c>
      <c r="J50" s="56">
        <v>3.8362831858407085</v>
      </c>
      <c r="K50" s="56">
        <v>7.0159292035398222</v>
      </c>
      <c r="L50" s="56">
        <v>6.6371681415929205</v>
      </c>
      <c r="M50" s="41">
        <v>5.553097345132743</v>
      </c>
      <c r="N50" s="41">
        <v>5.6876106194690266</v>
      </c>
      <c r="O50" s="41">
        <v>5.5486725663716809</v>
      </c>
      <c r="P50" s="13"/>
      <c r="Q50" s="19">
        <v>47</v>
      </c>
      <c r="R50" s="56">
        <v>4.8061400487540045</v>
      </c>
      <c r="S50" s="56">
        <v>30.521946372974639</v>
      </c>
      <c r="T50" s="56">
        <v>11.285273832813102</v>
      </c>
      <c r="U50" s="41">
        <v>6.1564453841040612</v>
      </c>
      <c r="V50" s="41">
        <v>7.8094669713063674</v>
      </c>
      <c r="W50" s="41">
        <v>5.3836583889387866</v>
      </c>
    </row>
    <row r="51" spans="1:23" ht="15">
      <c r="A51" s="19">
        <v>47</v>
      </c>
      <c r="B51" s="50">
        <v>1.2505903412283734</v>
      </c>
      <c r="C51" s="50">
        <v>0.81945396701469475</v>
      </c>
      <c r="E51" s="19">
        <v>47</v>
      </c>
      <c r="F51" s="50">
        <v>5.511504424778761</v>
      </c>
      <c r="G51" s="50">
        <v>5.1053724190320153</v>
      </c>
      <c r="H51" s="13"/>
      <c r="I51" s="19">
        <v>48</v>
      </c>
      <c r="J51" s="56">
        <v>3.228318584070796</v>
      </c>
      <c r="K51" s="56">
        <v>4.9451327433628318</v>
      </c>
      <c r="L51" s="56">
        <v>4.9203539823008855</v>
      </c>
      <c r="M51" s="41">
        <v>3.8256637168141587</v>
      </c>
      <c r="N51" s="41">
        <v>3.2876106194690262</v>
      </c>
      <c r="O51" s="41">
        <v>3.3424778761061944</v>
      </c>
      <c r="P51" s="13"/>
      <c r="Q51" s="19">
        <v>48</v>
      </c>
      <c r="R51" s="56">
        <v>20.878655280528218</v>
      </c>
      <c r="S51" s="56">
        <v>74.349346557678658</v>
      </c>
      <c r="T51" s="56">
        <v>43.359871247301299</v>
      </c>
      <c r="U51" s="41">
        <v>34.035312933894708</v>
      </c>
      <c r="V51" s="41">
        <v>15.772058429241348</v>
      </c>
      <c r="W51" s="41">
        <v>14.91526594642345</v>
      </c>
    </row>
    <row r="52" spans="1:23" ht="15">
      <c r="A52" s="19">
        <v>48</v>
      </c>
      <c r="B52" s="50">
        <v>9.6222442829151831</v>
      </c>
      <c r="C52" s="50">
        <v>2.9956867045572046</v>
      </c>
      <c r="D52" s="19"/>
      <c r="E52" s="19">
        <v>48</v>
      </c>
      <c r="F52" s="50">
        <v>4.0982300884955754</v>
      </c>
      <c r="G52" s="50">
        <v>52.827804122893227</v>
      </c>
      <c r="H52" s="13"/>
      <c r="I52" s="19">
        <v>49</v>
      </c>
      <c r="J52" s="56">
        <v>2.7778761061946904</v>
      </c>
      <c r="K52" s="56">
        <v>6.5194690265486734</v>
      </c>
      <c r="L52" s="56">
        <v>2.935398230088496</v>
      </c>
      <c r="M52" s="41">
        <v>3.2548672566371679</v>
      </c>
      <c r="N52" s="41">
        <v>2.89646017699115</v>
      </c>
      <c r="O52" s="41">
        <v>3.1159292035398232</v>
      </c>
      <c r="P52" s="13"/>
      <c r="Q52" s="19">
        <v>49</v>
      </c>
      <c r="R52" s="56">
        <v>7.3778637254354447</v>
      </c>
      <c r="S52" s="56">
        <v>82.093080328996351</v>
      </c>
      <c r="T52" s="56">
        <v>9.5400779463442227</v>
      </c>
      <c r="U52" s="41">
        <v>7.4002103428727217</v>
      </c>
      <c r="V52" s="41">
        <v>6.4903282116492091</v>
      </c>
      <c r="W52" s="41">
        <v>5.9008765695276884</v>
      </c>
    </row>
    <row r="53" spans="1:23" ht="15">
      <c r="A53" s="19">
        <v>49</v>
      </c>
      <c r="B53" s="50">
        <v>1.866363722359186</v>
      </c>
      <c r="C53" s="50">
        <v>0.91087961589545174</v>
      </c>
      <c r="E53" s="19">
        <v>49</v>
      </c>
      <c r="F53" s="50">
        <v>3.1530973451327435</v>
      </c>
      <c r="G53" s="50">
        <v>13.318073994101125</v>
      </c>
      <c r="H53" s="13"/>
      <c r="I53" s="19">
        <v>50</v>
      </c>
      <c r="J53" s="56">
        <v>2.300884955752212</v>
      </c>
      <c r="K53" s="56">
        <v>3.5690265486725665</v>
      </c>
      <c r="L53" s="56">
        <v>4.5902654867256629</v>
      </c>
      <c r="M53" s="41">
        <v>2.4460176991150444</v>
      </c>
      <c r="N53" s="41">
        <v>3.2823008849557516</v>
      </c>
      <c r="O53" s="41">
        <v>2.8247787610619466</v>
      </c>
      <c r="P53" s="13"/>
      <c r="Q53" s="19">
        <v>50</v>
      </c>
      <c r="R53" s="56">
        <v>2.9937792965756089</v>
      </c>
      <c r="S53" s="56">
        <v>30.262186438312025</v>
      </c>
      <c r="T53" s="56">
        <v>8.5761287738115488</v>
      </c>
      <c r="U53" s="41">
        <v>2.8521089007237683</v>
      </c>
      <c r="V53" s="41">
        <v>6.4903282116492091</v>
      </c>
      <c r="W53" s="41">
        <v>4.1762478648173076</v>
      </c>
    </row>
    <row r="54" spans="1:23" ht="15">
      <c r="A54" s="19">
        <v>50</v>
      </c>
      <c r="B54" s="50">
        <v>1.0939995621291645</v>
      </c>
      <c r="C54" s="50">
        <v>0.30614852197036707</v>
      </c>
      <c r="E54" s="19">
        <v>50</v>
      </c>
      <c r="F54" s="50">
        <v>2.9672566371681413</v>
      </c>
      <c r="G54" s="50">
        <v>8.2955379860226692</v>
      </c>
      <c r="H54" s="13"/>
      <c r="I54" s="19">
        <v>51</v>
      </c>
      <c r="J54" s="56">
        <v>3.4106194690265488</v>
      </c>
      <c r="K54" s="56">
        <v>5.244247787610619</v>
      </c>
      <c r="L54" s="56">
        <v>2.3823008849557525</v>
      </c>
      <c r="M54" s="41">
        <v>4.0150442477876105</v>
      </c>
      <c r="N54" s="41">
        <v>3.3601769911504422</v>
      </c>
      <c r="O54" s="41">
        <v>2.2734513274336279</v>
      </c>
      <c r="P54" s="13"/>
      <c r="Q54" s="19">
        <v>51</v>
      </c>
      <c r="R54" s="56">
        <v>6.5129152994746136</v>
      </c>
      <c r="S54" s="56">
        <v>124.68869781186825</v>
      </c>
      <c r="T54" s="56">
        <v>12.632026142806142</v>
      </c>
      <c r="U54" s="41">
        <v>7.9347435757389615</v>
      </c>
      <c r="V54" s="41">
        <v>6.2867653030268631</v>
      </c>
      <c r="W54" s="41">
        <v>5.3071498466548386</v>
      </c>
    </row>
    <row r="55" spans="1:23" ht="15">
      <c r="A55" s="19">
        <v>51</v>
      </c>
      <c r="B55" s="50">
        <v>3.1228687587095374</v>
      </c>
      <c r="C55" s="50">
        <v>0.98724780980039972</v>
      </c>
      <c r="E55" s="19">
        <v>51</v>
      </c>
      <c r="F55" s="50">
        <v>3.9761061946902654</v>
      </c>
      <c r="G55" s="50">
        <v>17.671697794389047</v>
      </c>
      <c r="H55" s="13"/>
      <c r="I55" s="19">
        <v>52</v>
      </c>
      <c r="J55" s="56">
        <v>4.7238938053097348</v>
      </c>
      <c r="K55" s="56">
        <v>7.3566371681415941</v>
      </c>
      <c r="L55" s="56">
        <v>5.3584070796460193</v>
      </c>
      <c r="M55" s="41">
        <v>5.1964601769911498</v>
      </c>
      <c r="N55" s="41">
        <v>5.0265486725663724</v>
      </c>
      <c r="O55" s="41">
        <v>6.1044247787610617</v>
      </c>
      <c r="P55" s="13"/>
      <c r="Q55" s="19">
        <v>52</v>
      </c>
      <c r="R55" s="56">
        <v>11.944564066437025</v>
      </c>
      <c r="S55" s="56">
        <v>96.64932162673459</v>
      </c>
      <c r="T55" s="56">
        <v>24.895301572544142</v>
      </c>
      <c r="U55" s="41">
        <v>16.67231225877962</v>
      </c>
      <c r="V55" s="41">
        <v>14.409475940553937</v>
      </c>
      <c r="W55" s="41">
        <v>14.779235074142834</v>
      </c>
    </row>
    <row r="56" spans="1:23" ht="15">
      <c r="A56" s="19">
        <v>52</v>
      </c>
      <c r="B56" s="50">
        <v>3.5333381728900122</v>
      </c>
      <c r="C56" s="50">
        <v>2.507771208914094</v>
      </c>
      <c r="E56" s="19">
        <v>52</v>
      </c>
      <c r="F56" s="50">
        <v>4.3920353982300888</v>
      </c>
      <c r="G56" s="50">
        <v>18.100971800469182</v>
      </c>
      <c r="H56" s="13"/>
      <c r="I56" s="19">
        <v>53</v>
      </c>
      <c r="J56" s="56">
        <v>5.5584070796460185</v>
      </c>
      <c r="K56" s="56">
        <v>7.1654867256637171</v>
      </c>
      <c r="L56" s="56">
        <v>3.7637168141592916</v>
      </c>
      <c r="M56" s="41">
        <v>4.0539823008849556</v>
      </c>
      <c r="N56" s="41">
        <v>4.4814159292035392</v>
      </c>
      <c r="O56" s="41">
        <v>4.228318584070796</v>
      </c>
      <c r="P56" s="13"/>
      <c r="Q56" s="19">
        <v>53</v>
      </c>
      <c r="R56" s="56">
        <v>9.9887783212205985</v>
      </c>
      <c r="S56" s="56">
        <v>98.514951083986048</v>
      </c>
      <c r="T56" s="56">
        <v>11.953431559436453</v>
      </c>
      <c r="U56" s="41">
        <v>7.556593174913643</v>
      </c>
      <c r="V56" s="41">
        <v>7.7340901393380861</v>
      </c>
      <c r="W56" s="41">
        <v>6.511697453165449</v>
      </c>
    </row>
    <row r="57" spans="1:23" ht="15">
      <c r="A57" s="19">
        <v>53</v>
      </c>
      <c r="B57" s="50">
        <v>0.54828751157643119</v>
      </c>
      <c r="C57" s="50">
        <v>2.4676309394527665</v>
      </c>
      <c r="E57" s="19">
        <v>53</v>
      </c>
      <c r="F57" s="50">
        <v>2.8469026548672569</v>
      </c>
      <c r="G57" s="50">
        <v>4.3332949896893886</v>
      </c>
      <c r="H57" s="13"/>
      <c r="I57" s="19">
        <v>54</v>
      </c>
      <c r="J57" s="56">
        <v>4.1097345132743364</v>
      </c>
      <c r="K57" s="56">
        <v>9.2893805309734514</v>
      </c>
      <c r="L57" s="56">
        <v>6.4407079646017698</v>
      </c>
      <c r="M57" s="41">
        <v>4.7477876106194685</v>
      </c>
      <c r="N57" s="41">
        <v>5.5035398230088504</v>
      </c>
      <c r="O57" s="41">
        <v>4.5274336283185841</v>
      </c>
      <c r="P57" s="13"/>
      <c r="Q57" s="19">
        <v>54</v>
      </c>
      <c r="R57" s="56">
        <v>10.305882667616594</v>
      </c>
      <c r="S57" s="56">
        <v>93.231126806098786</v>
      </c>
      <c r="T57" s="56">
        <v>18.105514754616497</v>
      </c>
      <c r="U57" s="41">
        <v>15.326701019162435</v>
      </c>
      <c r="V57" s="41">
        <v>14.392239674456629</v>
      </c>
      <c r="W57" s="41">
        <v>12.730170401677746</v>
      </c>
    </row>
    <row r="58" spans="1:23" ht="15">
      <c r="A58" s="19">
        <v>54</v>
      </c>
      <c r="B58" s="50">
        <v>0.78824149791224662</v>
      </c>
      <c r="C58" s="50">
        <v>1.8824196306159868</v>
      </c>
      <c r="E58" s="19">
        <v>54</v>
      </c>
      <c r="F58" s="50">
        <v>2.9106194690265488</v>
      </c>
      <c r="G58" s="50">
        <v>6.0933536285858523</v>
      </c>
      <c r="H58" s="13"/>
      <c r="I58" s="13"/>
      <c r="J58" s="13"/>
      <c r="K58" s="13"/>
      <c r="L58" s="13"/>
      <c r="M58" s="24"/>
      <c r="N58" s="24"/>
      <c r="O58" s="24"/>
      <c r="Q58" s="13"/>
      <c r="R58" s="13"/>
      <c r="S58" s="13"/>
      <c r="T58" s="13"/>
      <c r="U58" s="25"/>
      <c r="V58" s="25"/>
      <c r="W58" s="25"/>
    </row>
    <row r="59" spans="1:23" ht="15">
      <c r="A59" s="19"/>
      <c r="B59" s="13"/>
      <c r="C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Q59" s="13"/>
    </row>
    <row r="60" spans="1:23" ht="15">
      <c r="A60" s="4" t="s">
        <v>3</v>
      </c>
      <c r="B60" s="50">
        <v>2.9751763729202167</v>
      </c>
      <c r="C60" s="50">
        <v>3.2590744453292997</v>
      </c>
      <c r="D60" s="13"/>
      <c r="E60" s="13"/>
      <c r="F60" s="13"/>
      <c r="G60" s="13"/>
      <c r="H60" s="13"/>
      <c r="I60" s="4" t="s">
        <v>3</v>
      </c>
      <c r="J60" s="50">
        <f t="shared" ref="J60:O60" si="0">AVERAGE(J4:J16)</f>
        <v>4.4592239618788287</v>
      </c>
      <c r="K60" s="50">
        <f t="shared" si="0"/>
        <v>6.5267528931245753</v>
      </c>
      <c r="L60" s="50">
        <f t="shared" si="0"/>
        <v>6.386861810755617</v>
      </c>
      <c r="M60" s="50">
        <f t="shared" si="0"/>
        <v>4.822600408441116</v>
      </c>
      <c r="N60" s="50">
        <f t="shared" si="0"/>
        <v>4.7063308373042885</v>
      </c>
      <c r="O60" s="50">
        <f t="shared" si="0"/>
        <v>4.5336283185840704</v>
      </c>
      <c r="Q60" s="4" t="s">
        <v>3</v>
      </c>
      <c r="R60" s="50">
        <f t="shared" ref="R60:W60" si="1">AVERAGE(R4:R16)</f>
        <v>16.632049343132056</v>
      </c>
      <c r="S60" s="50">
        <f t="shared" si="1"/>
        <v>90.433404804646571</v>
      </c>
      <c r="T60" s="50">
        <f t="shared" si="1"/>
        <v>54.463094532032642</v>
      </c>
      <c r="U60" s="50">
        <f t="shared" si="1"/>
        <v>16.979673033702252</v>
      </c>
      <c r="V60" s="50">
        <f t="shared" si="1"/>
        <v>15.277014573560953</v>
      </c>
      <c r="W60" s="50">
        <f t="shared" si="1"/>
        <v>14.026770985174295</v>
      </c>
    </row>
    <row r="61" spans="1:23" ht="15">
      <c r="A61" s="4" t="s">
        <v>4</v>
      </c>
      <c r="B61" s="50">
        <v>1.8077726147251367</v>
      </c>
      <c r="C61" s="50">
        <v>1.9021659921009171</v>
      </c>
      <c r="D61" s="13"/>
      <c r="E61" s="13"/>
      <c r="F61" s="13"/>
      <c r="G61" s="13"/>
      <c r="H61" s="13"/>
      <c r="I61" s="4" t="s">
        <v>4</v>
      </c>
      <c r="J61" s="50">
        <f t="shared" ref="J61:O61" si="2">AVERAGE(J17:J28)</f>
        <v>4.4553097345132739</v>
      </c>
      <c r="K61" s="50">
        <f t="shared" si="2"/>
        <v>6.5957964601769916</v>
      </c>
      <c r="L61" s="50">
        <f t="shared" si="2"/>
        <v>5.691150442477876</v>
      </c>
      <c r="M61" s="50">
        <f t="shared" si="2"/>
        <v>4.6491150442477878</v>
      </c>
      <c r="N61" s="50">
        <f t="shared" si="2"/>
        <v>4.7380530973451327</v>
      </c>
      <c r="O61" s="50">
        <f t="shared" si="2"/>
        <v>4.4044985250737456</v>
      </c>
      <c r="Q61" s="4" t="s">
        <v>4</v>
      </c>
      <c r="R61" s="50">
        <f t="shared" ref="R61:W61" si="3">AVERAGE(R17:R28)</f>
        <v>9.7496500343996555</v>
      </c>
      <c r="S61" s="50">
        <f t="shared" si="3"/>
        <v>68.666760747053047</v>
      </c>
      <c r="T61" s="50">
        <f t="shared" si="3"/>
        <v>24.981362182307052</v>
      </c>
      <c r="U61" s="50">
        <f t="shared" si="3"/>
        <v>10.673121977790634</v>
      </c>
      <c r="V61" s="50">
        <f t="shared" si="3"/>
        <v>10.989734622197899</v>
      </c>
      <c r="W61" s="50">
        <f t="shared" si="3"/>
        <v>8.679579029478143</v>
      </c>
    </row>
    <row r="62" spans="1:23" ht="15">
      <c r="A62" s="4" t="s">
        <v>5</v>
      </c>
      <c r="B62" s="50">
        <v>2.2425353796661507</v>
      </c>
      <c r="C62" s="50">
        <v>1.6777705732669552</v>
      </c>
      <c r="D62" s="13"/>
      <c r="E62" s="13"/>
      <c r="F62" s="13"/>
      <c r="G62" s="13"/>
      <c r="H62" s="13"/>
      <c r="I62" s="4" t="s">
        <v>5</v>
      </c>
      <c r="J62" s="50">
        <f t="shared" ref="J62:O62" si="4">AVERAGE(J29:J42)</f>
        <v>3.6743994943109994</v>
      </c>
      <c r="K62" s="50">
        <f t="shared" si="4"/>
        <v>6.4985777496839443</v>
      </c>
      <c r="L62" s="50">
        <f t="shared" si="4"/>
        <v>4.7041087231352723</v>
      </c>
      <c r="M62" s="50">
        <f t="shared" si="4"/>
        <v>4.2085335018963335</v>
      </c>
      <c r="N62" s="50">
        <f t="shared" si="4"/>
        <v>4.2048040455120104</v>
      </c>
      <c r="O62" s="50">
        <f t="shared" si="4"/>
        <v>3.9551201011377999</v>
      </c>
      <c r="Q62" s="4" t="s">
        <v>5</v>
      </c>
      <c r="R62" s="50">
        <f t="shared" ref="R62:W62" si="5">AVERAGE(R29:R42)</f>
        <v>10.018857435252885</v>
      </c>
      <c r="S62" s="50">
        <f t="shared" si="5"/>
        <v>66.643072940075541</v>
      </c>
      <c r="T62" s="50">
        <f t="shared" si="5"/>
        <v>27.567899540249936</v>
      </c>
      <c r="U62" s="50">
        <f t="shared" si="5"/>
        <v>12.922036033942076</v>
      </c>
      <c r="V62" s="50">
        <f t="shared" si="5"/>
        <v>10.858588886305606</v>
      </c>
      <c r="W62" s="50">
        <f t="shared" si="5"/>
        <v>8.980377998554868</v>
      </c>
    </row>
    <row r="63" spans="1:23" ht="15">
      <c r="A63" s="4" t="s">
        <v>6</v>
      </c>
      <c r="B63" s="50">
        <v>2.3811530041936626</v>
      </c>
      <c r="C63" s="50">
        <v>1.6435716456190812</v>
      </c>
      <c r="D63" s="13"/>
      <c r="E63" s="13"/>
      <c r="F63" s="13"/>
      <c r="G63" s="13"/>
      <c r="H63" s="13"/>
      <c r="I63" s="4" t="s">
        <v>6</v>
      </c>
      <c r="J63" s="50">
        <f t="shared" ref="J63:O63" si="6">AVERAGE(J43:J57)</f>
        <v>3.9574589127686468</v>
      </c>
      <c r="K63" s="50">
        <f t="shared" si="6"/>
        <v>6.4197218710493038</v>
      </c>
      <c r="L63" s="50">
        <f t="shared" si="6"/>
        <v>5.5470922882427312</v>
      </c>
      <c r="M63" s="50">
        <f t="shared" si="6"/>
        <v>4.5321112515802779</v>
      </c>
      <c r="N63" s="50">
        <f t="shared" si="6"/>
        <v>4.6170670037926671</v>
      </c>
      <c r="O63" s="50">
        <f t="shared" si="6"/>
        <v>4.4204804045512009</v>
      </c>
      <c r="Q63" s="4" t="s">
        <v>6</v>
      </c>
      <c r="R63" s="50">
        <f t="shared" ref="R63:W63" si="7">AVERAGE(R43:R57)</f>
        <v>9.2644658799328408</v>
      </c>
      <c r="S63" s="50">
        <f t="shared" si="7"/>
        <v>68.201222614681598</v>
      </c>
      <c r="T63" s="50">
        <f t="shared" si="7"/>
        <v>20.642707406418243</v>
      </c>
      <c r="U63" s="50">
        <f t="shared" si="7"/>
        <v>10.89672552560884</v>
      </c>
      <c r="V63" s="50">
        <f t="shared" si="7"/>
        <v>9.146538909428866</v>
      </c>
      <c r="W63" s="50">
        <f t="shared" si="7"/>
        <v>9.2123297997548956</v>
      </c>
    </row>
  </sheetData>
  <sheetProtection sheet="1" objects="1" scenarios="1" selectLockedCells="1" selectUnlockedCells="1"/>
  <mergeCells count="5">
    <mergeCell ref="A1:B1"/>
    <mergeCell ref="A2:G2"/>
    <mergeCell ref="F3:G3"/>
    <mergeCell ref="J2:N2"/>
    <mergeCell ref="R2:V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E24" sqref="E24"/>
    </sheetView>
  </sheetViews>
  <sheetFormatPr baseColWidth="10" defaultRowHeight="14.25"/>
  <cols>
    <col min="1" max="1" width="26.85546875" style="29" customWidth="1"/>
    <col min="2" max="2" width="24.140625" style="29" customWidth="1"/>
    <col min="3" max="8" width="11.42578125" style="29"/>
    <col min="9" max="9" width="29.85546875" style="29" customWidth="1"/>
    <col min="10" max="10" width="21" style="29" customWidth="1"/>
    <col min="11" max="11" width="11.85546875" style="29" bestFit="1" customWidth="1"/>
    <col min="12" max="16384" width="11.42578125" style="29"/>
  </cols>
  <sheetData>
    <row r="1" spans="1:10" ht="15">
      <c r="A1" s="53" t="s">
        <v>22</v>
      </c>
      <c r="B1" s="7"/>
    </row>
    <row r="2" spans="1:10" ht="15.75" thickBot="1">
      <c r="A2" s="54" t="s">
        <v>26</v>
      </c>
      <c r="J2" s="30"/>
    </row>
    <row r="3" spans="1:10" ht="15">
      <c r="A3" s="23"/>
      <c r="J3" s="30"/>
    </row>
    <row r="4" spans="1:10" s="30" customFormat="1" ht="15">
      <c r="B4" s="30" t="s">
        <v>110</v>
      </c>
    </row>
    <row r="5" spans="1:10" ht="15">
      <c r="A5" s="27">
        <v>1</v>
      </c>
      <c r="B5" s="52">
        <v>140.12168021137933</v>
      </c>
      <c r="C5" s="52"/>
      <c r="D5" s="52"/>
    </row>
    <row r="6" spans="1:10" ht="15">
      <c r="A6" s="27">
        <v>2</v>
      </c>
      <c r="B6" s="52">
        <v>152.63996035497226</v>
      </c>
      <c r="C6" s="52"/>
      <c r="D6" s="52"/>
    </row>
    <row r="7" spans="1:10" ht="15">
      <c r="A7" s="27">
        <v>3</v>
      </c>
      <c r="B7" s="52">
        <v>139.2674997964757</v>
      </c>
      <c r="C7" s="52"/>
      <c r="D7" s="52"/>
    </row>
    <row r="8" spans="1:10" ht="15">
      <c r="A8" s="27">
        <v>4</v>
      </c>
      <c r="B8" s="52">
        <v>135.072050527865</v>
      </c>
      <c r="C8" s="52"/>
      <c r="D8" s="52"/>
    </row>
    <row r="9" spans="1:10" ht="15">
      <c r="A9" s="27">
        <v>5</v>
      </c>
      <c r="B9" s="52">
        <v>118.5032600381296</v>
      </c>
      <c r="C9" s="52"/>
      <c r="D9" s="52"/>
    </row>
    <row r="10" spans="1:10" ht="15">
      <c r="A10" s="27">
        <v>6</v>
      </c>
      <c r="B10" s="52">
        <v>101.17367080276799</v>
      </c>
      <c r="C10" s="52"/>
      <c r="D10" s="52"/>
    </row>
    <row r="11" spans="1:10" ht="15">
      <c r="A11" s="27">
        <v>7</v>
      </c>
      <c r="B11" s="52">
        <v>152.79644441590369</v>
      </c>
      <c r="C11" s="52"/>
      <c r="D11" s="52"/>
    </row>
    <row r="12" spans="1:10" ht="15">
      <c r="A12" s="27">
        <v>8</v>
      </c>
      <c r="B12" s="52">
        <v>152.89921859356858</v>
      </c>
      <c r="C12" s="52"/>
      <c r="D12" s="52"/>
    </row>
    <row r="13" spans="1:10" ht="15">
      <c r="A13" s="27">
        <v>9</v>
      </c>
      <c r="B13" s="52">
        <v>148.84118154527374</v>
      </c>
      <c r="C13" s="52"/>
      <c r="D13" s="52"/>
    </row>
    <row r="14" spans="1:10" ht="15">
      <c r="A14" s="27">
        <v>10</v>
      </c>
      <c r="B14" s="52">
        <v>112.57193661352743</v>
      </c>
      <c r="C14" s="52"/>
      <c r="D14" s="52"/>
    </row>
    <row r="15" spans="1:10" ht="15">
      <c r="A15" s="27">
        <v>11</v>
      </c>
      <c r="B15" s="52">
        <v>148.43951971765011</v>
      </c>
      <c r="C15" s="52"/>
      <c r="D15" s="52"/>
    </row>
    <row r="16" spans="1:10" ht="15">
      <c r="A16" s="27">
        <v>12</v>
      </c>
      <c r="B16" s="52">
        <v>112.90877269771202</v>
      </c>
      <c r="C16" s="52"/>
      <c r="D16" s="52"/>
    </row>
    <row r="17" spans="1:4" ht="15">
      <c r="A17" s="27">
        <v>13</v>
      </c>
      <c r="B17" s="52">
        <v>177.22605023922364</v>
      </c>
      <c r="C17" s="52"/>
      <c r="D17" s="52"/>
    </row>
    <row r="18" spans="1:4" ht="15">
      <c r="A18" s="27">
        <v>14</v>
      </c>
      <c r="B18" s="52">
        <v>140.75003914062015</v>
      </c>
      <c r="C18" s="52"/>
      <c r="D18" s="52"/>
    </row>
    <row r="19" spans="1:4" ht="15">
      <c r="A19" s="27">
        <v>15</v>
      </c>
      <c r="B19" s="52">
        <v>111.56848630308026</v>
      </c>
      <c r="C19" s="52"/>
      <c r="D19" s="52"/>
    </row>
    <row r="20" spans="1:4" ht="15">
      <c r="A20" s="3">
        <v>16</v>
      </c>
      <c r="B20" s="52">
        <v>129.44637180888958</v>
      </c>
      <c r="C20" s="52"/>
      <c r="D20" s="52"/>
    </row>
    <row r="21" spans="1:4" ht="15">
      <c r="A21" s="3">
        <v>17</v>
      </c>
      <c r="B21" s="52">
        <v>131.25617639694246</v>
      </c>
      <c r="C21" s="52"/>
      <c r="D21" s="52"/>
    </row>
    <row r="22" spans="1:4" ht="15">
      <c r="A22" s="3">
        <v>18</v>
      </c>
      <c r="B22" s="52">
        <v>139.04715467066009</v>
      </c>
      <c r="C22" s="52"/>
      <c r="D22" s="52"/>
    </row>
    <row r="23" spans="1:4" ht="15">
      <c r="A23" s="3">
        <v>19</v>
      </c>
      <c r="B23" s="52">
        <v>122.253938057491</v>
      </c>
      <c r="C23" s="52"/>
      <c r="D23" s="52"/>
    </row>
    <row r="24" spans="1:4" ht="15">
      <c r="A24" s="3">
        <v>20</v>
      </c>
      <c r="B24" s="52">
        <v>105.32469914248838</v>
      </c>
      <c r="C24" s="52"/>
      <c r="D24" s="52"/>
    </row>
    <row r="25" spans="1:4" ht="15">
      <c r="A25" s="3">
        <v>21</v>
      </c>
      <c r="B25" s="52">
        <v>125.62873317327337</v>
      </c>
      <c r="C25" s="52"/>
      <c r="D25" s="52"/>
    </row>
    <row r="26" spans="1:4" ht="15">
      <c r="A26" s="3">
        <v>22</v>
      </c>
      <c r="B26" s="52">
        <v>86.385358069732447</v>
      </c>
      <c r="C26" s="52"/>
      <c r="D26" s="52"/>
    </row>
    <row r="27" spans="1:4" ht="15">
      <c r="A27" s="3">
        <v>23</v>
      </c>
      <c r="B27" s="52"/>
      <c r="C27" s="52"/>
      <c r="D27" s="52"/>
    </row>
    <row r="28" spans="1:4" ht="15">
      <c r="A28" s="3">
        <v>24</v>
      </c>
      <c r="B28" s="52">
        <v>119.10289791455099</v>
      </c>
      <c r="C28" s="52"/>
      <c r="D28" s="52"/>
    </row>
    <row r="29" spans="1:4" ht="15">
      <c r="A29" s="3">
        <v>25</v>
      </c>
      <c r="B29" s="52">
        <v>96.705854927328531</v>
      </c>
      <c r="C29" s="52"/>
      <c r="D29" s="52"/>
    </row>
    <row r="30" spans="1:4" ht="15">
      <c r="A30" s="3">
        <v>26</v>
      </c>
      <c r="B30" s="52">
        <v>97.351773517867443</v>
      </c>
      <c r="C30" s="52"/>
      <c r="D30" s="52"/>
    </row>
    <row r="31" spans="1:4" ht="15">
      <c r="A31" s="3">
        <v>27</v>
      </c>
      <c r="B31" s="52">
        <v>137.40283546126102</v>
      </c>
      <c r="C31" s="52"/>
      <c r="D31" s="52"/>
    </row>
    <row r="32" spans="1:4" ht="15">
      <c r="A32" s="3">
        <v>28</v>
      </c>
      <c r="B32" s="52">
        <v>139.34616375622059</v>
      </c>
      <c r="C32" s="52"/>
      <c r="D32" s="52"/>
    </row>
    <row r="33" spans="1:4" ht="15">
      <c r="A33" s="3">
        <v>29</v>
      </c>
      <c r="B33" s="52">
        <v>131.20196622325477</v>
      </c>
      <c r="C33" s="52"/>
      <c r="D33" s="52"/>
    </row>
    <row r="34" spans="1:4" ht="15">
      <c r="A34" s="3">
        <v>30</v>
      </c>
      <c r="B34" s="52">
        <v>124.21124375691001</v>
      </c>
      <c r="C34" s="52"/>
      <c r="D34" s="52"/>
    </row>
    <row r="35" spans="1:4" ht="15">
      <c r="A35" s="3">
        <v>31</v>
      </c>
      <c r="B35" s="52">
        <v>126.96743286748635</v>
      </c>
      <c r="C35" s="52"/>
      <c r="D35" s="52"/>
    </row>
    <row r="36" spans="1:4" ht="15">
      <c r="A36" s="3">
        <v>32</v>
      </c>
      <c r="B36" s="52">
        <v>126.41409602354119</v>
      </c>
      <c r="C36" s="52"/>
      <c r="D36" s="52"/>
    </row>
    <row r="37" spans="1:4" ht="15">
      <c r="A37" s="3">
        <v>33</v>
      </c>
      <c r="B37" s="52">
        <v>121.75842778009931</v>
      </c>
      <c r="C37" s="52"/>
      <c r="D37" s="52"/>
    </row>
    <row r="38" spans="1:4" ht="15">
      <c r="A38" s="3">
        <v>34</v>
      </c>
      <c r="B38" s="52">
        <v>132.30391417941692</v>
      </c>
      <c r="C38" s="52"/>
      <c r="D38" s="52"/>
    </row>
    <row r="39" spans="1:4" ht="15">
      <c r="A39" s="3">
        <v>35</v>
      </c>
      <c r="B39" s="52">
        <v>148.87959513257971</v>
      </c>
      <c r="C39" s="52"/>
      <c r="D39" s="52"/>
    </row>
    <row r="40" spans="1:4" ht="15">
      <c r="A40" s="3">
        <v>36</v>
      </c>
      <c r="B40" s="52">
        <v>137.45519783034587</v>
      </c>
      <c r="C40" s="52"/>
      <c r="D40" s="52"/>
    </row>
    <row r="41" spans="1:4" ht="15">
      <c r="A41" s="3">
        <v>37</v>
      </c>
      <c r="B41" s="52">
        <v>127.81933489480737</v>
      </c>
      <c r="C41" s="52"/>
      <c r="D41" s="52"/>
    </row>
    <row r="42" spans="1:4" ht="15">
      <c r="A42" s="3">
        <v>38</v>
      </c>
      <c r="B42" s="52">
        <v>117.89234932535636</v>
      </c>
      <c r="C42" s="52"/>
      <c r="D42" s="52"/>
    </row>
    <row r="43" spans="1:4" ht="15">
      <c r="A43" s="3">
        <v>39</v>
      </c>
      <c r="B43" s="52">
        <v>92.45161082229869</v>
      </c>
      <c r="C43" s="52"/>
      <c r="D43" s="52"/>
    </row>
    <row r="44" spans="1:4" ht="15">
      <c r="A44" s="28">
        <v>40</v>
      </c>
      <c r="B44" s="52">
        <v>157.61466424482052</v>
      </c>
      <c r="C44" s="52"/>
      <c r="D44" s="52"/>
    </row>
    <row r="45" spans="1:4" ht="15">
      <c r="A45" s="28">
        <v>41</v>
      </c>
      <c r="B45" s="52">
        <v>145.2548032072194</v>
      </c>
      <c r="C45" s="52"/>
      <c r="D45" s="52"/>
    </row>
    <row r="46" spans="1:4" ht="15">
      <c r="A46" s="28">
        <v>42</v>
      </c>
      <c r="B46" s="52">
        <v>156.98343691614002</v>
      </c>
      <c r="C46" s="52"/>
      <c r="D46" s="52"/>
    </row>
    <row r="47" spans="1:4" ht="15">
      <c r="A47" s="28">
        <v>43</v>
      </c>
      <c r="B47" s="52">
        <v>130.91984966470048</v>
      </c>
      <c r="C47" s="52"/>
      <c r="D47" s="52"/>
    </row>
    <row r="48" spans="1:4" ht="15">
      <c r="A48" s="28">
        <v>44</v>
      </c>
      <c r="B48" s="52">
        <v>127.43588977233166</v>
      </c>
      <c r="C48" s="52"/>
      <c r="D48" s="52"/>
    </row>
    <row r="49" spans="1:4" ht="15">
      <c r="A49" s="28">
        <v>45</v>
      </c>
      <c r="B49" s="52">
        <v>121.06752961415536</v>
      </c>
      <c r="C49" s="52"/>
      <c r="D49" s="52"/>
    </row>
    <row r="50" spans="1:4" ht="15">
      <c r="A50" s="28">
        <v>46</v>
      </c>
      <c r="B50" s="52">
        <v>146.5072719424785</v>
      </c>
      <c r="C50" s="52"/>
      <c r="D50" s="52"/>
    </row>
    <row r="51" spans="1:4" ht="15">
      <c r="A51" s="28">
        <v>47</v>
      </c>
      <c r="B51" s="52">
        <v>132.23885967212942</v>
      </c>
      <c r="C51" s="52"/>
      <c r="D51" s="52"/>
    </row>
    <row r="52" spans="1:4" ht="15">
      <c r="A52" s="28">
        <v>48</v>
      </c>
      <c r="B52" s="52">
        <v>128.22798234374926</v>
      </c>
      <c r="C52" s="52"/>
      <c r="D52" s="52"/>
    </row>
    <row r="53" spans="1:4" ht="15">
      <c r="A53" s="28">
        <v>49</v>
      </c>
      <c r="B53" s="52">
        <v>104.23465323167702</v>
      </c>
      <c r="C53" s="52"/>
      <c r="D53" s="52"/>
    </row>
    <row r="54" spans="1:4" ht="15">
      <c r="A54" s="28">
        <v>50</v>
      </c>
      <c r="B54" s="52">
        <v>147.52714305196554</v>
      </c>
      <c r="C54" s="52"/>
      <c r="D54" s="52"/>
    </row>
    <row r="55" spans="1:4" ht="15">
      <c r="A55" s="28">
        <v>51</v>
      </c>
      <c r="B55" s="52">
        <v>141.02281486088327</v>
      </c>
      <c r="C55" s="52"/>
      <c r="D55" s="52"/>
    </row>
    <row r="56" spans="1:4" ht="15">
      <c r="A56" s="28">
        <v>52</v>
      </c>
      <c r="B56" s="52">
        <v>113.13103186993001</v>
      </c>
      <c r="C56" s="52"/>
      <c r="D56" s="52"/>
    </row>
    <row r="57" spans="1:4" ht="15">
      <c r="A57" s="28">
        <v>53</v>
      </c>
      <c r="B57" s="52">
        <v>138.37479658381176</v>
      </c>
      <c r="C57" s="52"/>
      <c r="D57" s="52"/>
    </row>
    <row r="58" spans="1:4" ht="15">
      <c r="A58" s="28">
        <v>54</v>
      </c>
      <c r="B58" s="52">
        <v>136.29686888806233</v>
      </c>
      <c r="C58" s="52"/>
      <c r="D58" s="52"/>
    </row>
    <row r="59" spans="1:4" ht="15">
      <c r="A59" s="28">
        <v>55</v>
      </c>
      <c r="B59" s="52">
        <v>139.45603291757243</v>
      </c>
      <c r="C59" s="52"/>
      <c r="D59" s="52"/>
    </row>
    <row r="60" spans="1:4" ht="15">
      <c r="A60" s="28">
        <v>56</v>
      </c>
      <c r="B60" s="52">
        <v>146.02892607701409</v>
      </c>
      <c r="C60" s="52"/>
      <c r="D60" s="52"/>
    </row>
    <row r="61" spans="1:4" ht="15">
      <c r="A61" s="28">
        <v>57</v>
      </c>
      <c r="B61" s="52">
        <v>134.53048817074395</v>
      </c>
      <c r="C61" s="52"/>
      <c r="D61" s="52"/>
    </row>
    <row r="62" spans="1:4" ht="15">
      <c r="A62" s="28">
        <v>58</v>
      </c>
      <c r="B62" s="52">
        <v>129.373540155189</v>
      </c>
      <c r="C62" s="52"/>
      <c r="D62" s="52"/>
    </row>
    <row r="63" spans="1:4" ht="15">
      <c r="A63" s="28">
        <v>59</v>
      </c>
      <c r="B63" s="52">
        <v>100.59974064093799</v>
      </c>
      <c r="C63" s="52"/>
      <c r="D63" s="52"/>
    </row>
    <row r="64" spans="1:4" ht="15">
      <c r="A64" s="28">
        <v>60</v>
      </c>
      <c r="B64" s="52">
        <v>119.53852477788064</v>
      </c>
      <c r="C64" s="52"/>
      <c r="D64" s="52"/>
    </row>
    <row r="65" spans="1:11" ht="15">
      <c r="A65" s="28">
        <v>61</v>
      </c>
      <c r="B65" s="52">
        <v>130.70499960236214</v>
      </c>
      <c r="C65" s="52"/>
      <c r="D65" s="52"/>
    </row>
    <row r="66" spans="1:11">
      <c r="B66" s="52"/>
    </row>
    <row r="67" spans="1:11">
      <c r="B67" s="52"/>
    </row>
    <row r="68" spans="1:11" ht="15">
      <c r="A68" s="30"/>
      <c r="B68" s="52"/>
      <c r="C68" s="30"/>
      <c r="D68" s="30"/>
      <c r="E68" s="30"/>
      <c r="F68" s="30"/>
      <c r="G68" s="30"/>
      <c r="H68" s="30"/>
      <c r="I68" s="30"/>
      <c r="J68" s="30"/>
      <c r="K68" s="30"/>
    </row>
    <row r="69" spans="1:11" ht="15">
      <c r="A69" s="30" t="s">
        <v>24</v>
      </c>
      <c r="B69" s="52">
        <f>AVERAGE(B5:B19)</f>
        <v>136.31865139987664</v>
      </c>
      <c r="C69" s="31"/>
      <c r="D69" s="31"/>
      <c r="E69" s="31"/>
      <c r="F69" s="31"/>
      <c r="G69" s="30"/>
      <c r="H69" s="30"/>
      <c r="I69" s="31"/>
      <c r="J69" s="31"/>
      <c r="K69" s="31"/>
    </row>
    <row r="70" spans="1:11" ht="15">
      <c r="A70" s="30" t="s">
        <v>4</v>
      </c>
      <c r="B70" s="52">
        <f>AVERAGE(B20:B43)</f>
        <v>122.4611793796871</v>
      </c>
      <c r="C70" s="31"/>
      <c r="D70" s="31"/>
      <c r="E70" s="31"/>
      <c r="F70" s="31"/>
      <c r="G70" s="30"/>
      <c r="H70" s="30"/>
      <c r="I70" s="31"/>
      <c r="J70" s="31"/>
      <c r="K70" s="31"/>
    </row>
    <row r="71" spans="1:11" ht="15">
      <c r="A71" s="30" t="s">
        <v>5</v>
      </c>
      <c r="B71" s="52">
        <f>AVERAGE(B44:B65)</f>
        <v>133.04862946389792</v>
      </c>
      <c r="C71" s="31"/>
      <c r="D71" s="31"/>
      <c r="E71" s="31"/>
      <c r="F71" s="31"/>
      <c r="G71" s="30"/>
      <c r="H71" s="30"/>
      <c r="I71" s="31"/>
      <c r="J71" s="31"/>
      <c r="K71" s="31"/>
    </row>
  </sheetData>
  <sheetProtection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H4" sqref="H4:H64"/>
    </sheetView>
  </sheetViews>
  <sheetFormatPr baseColWidth="10" defaultRowHeight="14.25"/>
  <cols>
    <col min="1" max="1" width="20.7109375" style="58" customWidth="1"/>
    <col min="2" max="9" width="11.42578125" style="58"/>
    <col min="10" max="10" width="18.5703125" style="58" customWidth="1"/>
    <col min="11" max="16384" width="11.42578125" style="58"/>
  </cols>
  <sheetData>
    <row r="1" spans="1:12" ht="15.75" thickBot="1">
      <c r="A1" s="57" t="s">
        <v>22</v>
      </c>
    </row>
    <row r="2" spans="1:12" ht="15">
      <c r="B2" s="103" t="s">
        <v>47</v>
      </c>
      <c r="C2" s="103"/>
      <c r="D2" s="103"/>
      <c r="E2" s="103"/>
      <c r="F2" s="103"/>
      <c r="H2" s="103" t="s">
        <v>55</v>
      </c>
      <c r="I2" s="103"/>
      <c r="J2" s="103"/>
      <c r="K2" s="103"/>
      <c r="L2" s="103"/>
    </row>
    <row r="3" spans="1:12" ht="15">
      <c r="B3" s="59" t="s">
        <v>48</v>
      </c>
      <c r="C3" s="59" t="s">
        <v>49</v>
      </c>
      <c r="D3" s="59" t="s">
        <v>50</v>
      </c>
      <c r="E3" s="59" t="s">
        <v>51</v>
      </c>
      <c r="F3" s="59" t="s">
        <v>52</v>
      </c>
      <c r="I3" s="59" t="s">
        <v>53</v>
      </c>
      <c r="J3" s="59" t="s">
        <v>54</v>
      </c>
    </row>
    <row r="4" spans="1:12" ht="15">
      <c r="A4" s="60">
        <v>1</v>
      </c>
      <c r="B4" s="61">
        <v>1.0666356573078644</v>
      </c>
      <c r="C4" s="61">
        <v>1.0428669503504295</v>
      </c>
      <c r="D4" s="61">
        <v>0.88125811316499869</v>
      </c>
      <c r="E4" s="61">
        <v>1.263278069860942</v>
      </c>
      <c r="F4" s="61">
        <v>1.2012929886504784</v>
      </c>
      <c r="H4" s="60">
        <v>1</v>
      </c>
      <c r="I4" s="61">
        <v>0.34132019752676962</v>
      </c>
      <c r="J4" s="61">
        <v>0.64278469216937084</v>
      </c>
    </row>
    <row r="5" spans="1:12" ht="15">
      <c r="A5" s="60">
        <v>2</v>
      </c>
      <c r="B5" s="61">
        <v>1.4317913413339405</v>
      </c>
      <c r="C5" s="61">
        <v>1.2237523921904343</v>
      </c>
      <c r="D5" s="61">
        <v>1.274540993393888</v>
      </c>
      <c r="E5" s="61">
        <v>0.88591045888969278</v>
      </c>
      <c r="F5" s="61">
        <v>1.0630983076427272</v>
      </c>
      <c r="H5" s="60">
        <v>2</v>
      </c>
      <c r="I5" s="61">
        <v>0.30593956030213509</v>
      </c>
      <c r="J5" s="61">
        <v>1.6286421378006593</v>
      </c>
    </row>
    <row r="6" spans="1:12" ht="15">
      <c r="A6" s="60">
        <v>3</v>
      </c>
      <c r="B6" s="61">
        <v>1.3911927563821604</v>
      </c>
      <c r="C6" s="61">
        <v>0.65608413439284319</v>
      </c>
      <c r="D6" s="61">
        <v>0.97782171424817999</v>
      </c>
      <c r="E6" s="61">
        <v>1.0808970712568413</v>
      </c>
      <c r="F6" s="61">
        <v>0.9799180327815421</v>
      </c>
      <c r="H6" s="60">
        <v>3</v>
      </c>
      <c r="I6" s="61">
        <v>0.84717666074753806</v>
      </c>
      <c r="J6" s="61">
        <v>1.2088221282859026</v>
      </c>
    </row>
    <row r="7" spans="1:12" ht="15">
      <c r="A7" s="60">
        <v>4</v>
      </c>
      <c r="B7" s="61">
        <v>1.892908970205567</v>
      </c>
      <c r="C7" s="61">
        <v>0.97163724880637004</v>
      </c>
      <c r="D7" s="61">
        <v>0.86465485417142984</v>
      </c>
      <c r="E7" s="61">
        <v>1.0881858480955895</v>
      </c>
      <c r="F7" s="61">
        <v>1.4009459016759356</v>
      </c>
      <c r="H7" s="60">
        <v>4</v>
      </c>
      <c r="I7" s="61">
        <v>0.94599992883348716</v>
      </c>
      <c r="J7" s="61">
        <v>0.85454688476998908</v>
      </c>
    </row>
    <row r="8" spans="1:12" ht="15">
      <c r="A8" s="60">
        <v>5</v>
      </c>
      <c r="B8" s="61">
        <v>0.74135065712524939</v>
      </c>
      <c r="C8" s="61">
        <v>0.54551665838844388</v>
      </c>
      <c r="D8" s="61">
        <v>0.74355092613688745</v>
      </c>
      <c r="E8" s="61">
        <v>1.2397282657679765</v>
      </c>
      <c r="F8" s="61">
        <v>0.63512217372132729</v>
      </c>
      <c r="H8" s="60">
        <v>5</v>
      </c>
      <c r="I8" s="61">
        <v>0.51490375975187486</v>
      </c>
      <c r="J8" s="61">
        <v>1.6341357763774385</v>
      </c>
    </row>
    <row r="9" spans="1:12" ht="15">
      <c r="A9" s="60">
        <v>6</v>
      </c>
      <c r="B9" s="61">
        <v>0.9175179810366294</v>
      </c>
      <c r="C9" s="61">
        <v>0.54384126633160534</v>
      </c>
      <c r="D9" s="61">
        <v>0.7549513992143938</v>
      </c>
      <c r="E9" s="61">
        <v>0.97724473163089931</v>
      </c>
      <c r="F9" s="61">
        <v>0.62765491657602579</v>
      </c>
      <c r="H9" s="60">
        <v>6</v>
      </c>
      <c r="I9" s="61">
        <v>0.45318650781942205</v>
      </c>
      <c r="J9" s="61">
        <v>0.73864520316083149</v>
      </c>
    </row>
    <row r="10" spans="1:12" ht="15">
      <c r="A10" s="60">
        <v>7</v>
      </c>
      <c r="B10" s="61">
        <v>1.0172796123961763</v>
      </c>
      <c r="C10" s="61">
        <v>0.59336440030774684</v>
      </c>
      <c r="D10" s="61">
        <v>1.2489434490924396</v>
      </c>
      <c r="E10" s="61">
        <v>1.0395746624078999</v>
      </c>
      <c r="F10" s="61">
        <v>1.0701063696345607</v>
      </c>
      <c r="H10" s="60">
        <v>7</v>
      </c>
      <c r="I10" s="61"/>
      <c r="J10" s="61">
        <v>0.44774451352363187</v>
      </c>
    </row>
    <row r="11" spans="1:12" ht="15">
      <c r="A11" s="60">
        <v>8</v>
      </c>
      <c r="B11" s="61">
        <v>1.2399883696613505</v>
      </c>
      <c r="C11" s="61">
        <v>0.61947460534686927</v>
      </c>
      <c r="D11" s="61">
        <v>1.1399692104753893</v>
      </c>
      <c r="E11" s="61">
        <v>0.77448883111565148</v>
      </c>
      <c r="F11" s="61">
        <v>0.96205496935919987</v>
      </c>
      <c r="H11" s="60">
        <v>8</v>
      </c>
      <c r="I11" s="61"/>
      <c r="J11" s="61">
        <v>0.6054582397528846</v>
      </c>
    </row>
    <row r="12" spans="1:12" ht="15">
      <c r="A12" s="60">
        <v>9</v>
      </c>
      <c r="B12" s="61">
        <v>0.93317494277633983</v>
      </c>
      <c r="C12" s="61">
        <v>0.89054286292158813</v>
      </c>
      <c r="D12" s="61">
        <v>1.2680928384162955</v>
      </c>
      <c r="E12" s="61">
        <v>0.89188438906830469</v>
      </c>
      <c r="F12" s="61">
        <v>0.91760236952360275</v>
      </c>
      <c r="H12" s="60">
        <v>9</v>
      </c>
      <c r="I12" s="61">
        <v>1.4367234423228046</v>
      </c>
      <c r="J12" s="61">
        <v>0.40313938131196309</v>
      </c>
    </row>
    <row r="13" spans="1:12" ht="15">
      <c r="A13" s="60">
        <v>10</v>
      </c>
      <c r="B13" s="61">
        <v>3.5944901633350703</v>
      </c>
      <c r="C13" s="61">
        <v>1.3642497801087832</v>
      </c>
      <c r="D13" s="61">
        <v>1.4972398939880083</v>
      </c>
      <c r="E13" s="61">
        <v>0.95388473153775488</v>
      </c>
      <c r="F13" s="61">
        <v>1.4363647879079533</v>
      </c>
      <c r="H13" s="60">
        <v>10</v>
      </c>
      <c r="I13" s="61">
        <v>1.6427437347535641</v>
      </c>
      <c r="J13" s="61">
        <v>0.61018912799626768</v>
      </c>
    </row>
    <row r="14" spans="1:12" ht="15">
      <c r="A14" s="60">
        <v>11</v>
      </c>
      <c r="B14" s="61">
        <v>0.92062821542251272</v>
      </c>
      <c r="C14" s="61">
        <v>1.197684814846504</v>
      </c>
      <c r="D14" s="61">
        <v>1.0781092648660988</v>
      </c>
      <c r="E14" s="61">
        <v>0.75394597189077495</v>
      </c>
      <c r="F14" s="61">
        <v>0.76040294018073218</v>
      </c>
      <c r="H14" s="60">
        <v>11</v>
      </c>
      <c r="I14" s="61">
        <v>0.73551378662034306</v>
      </c>
      <c r="J14" s="61">
        <v>0.45203300159872239</v>
      </c>
    </row>
    <row r="15" spans="1:12" ht="15">
      <c r="A15" s="60">
        <v>12</v>
      </c>
      <c r="B15" s="61">
        <v>0.70465773373804996</v>
      </c>
      <c r="C15" s="61">
        <v>1.2137556486267627</v>
      </c>
      <c r="D15" s="61">
        <v>0.76652666971575134</v>
      </c>
      <c r="E15" s="61">
        <v>1.2548165079387688</v>
      </c>
      <c r="F15" s="61">
        <v>0.7092452740769245</v>
      </c>
      <c r="H15" s="60">
        <v>12</v>
      </c>
      <c r="I15" s="61">
        <v>2.4608227439247159</v>
      </c>
      <c r="J15" s="61">
        <v>0.5711644063092105</v>
      </c>
    </row>
    <row r="16" spans="1:12" ht="15">
      <c r="A16" s="60">
        <v>13</v>
      </c>
      <c r="B16" s="61">
        <v>0.68236399286179605</v>
      </c>
      <c r="C16" s="61">
        <v>2.9860189528821421</v>
      </c>
      <c r="D16" s="61">
        <v>1.0537810028551897</v>
      </c>
      <c r="E16" s="61">
        <v>1.1843474123641413</v>
      </c>
      <c r="F16" s="61">
        <v>1.5521593793647279</v>
      </c>
      <c r="H16" s="60">
        <v>13</v>
      </c>
      <c r="I16" s="61">
        <v>2.2079043490535208</v>
      </c>
      <c r="J16" s="61">
        <v>1.2660883880838867</v>
      </c>
    </row>
    <row r="17" spans="1:10" ht="15">
      <c r="A17" s="60">
        <v>14</v>
      </c>
      <c r="B17" s="61">
        <v>0.4255919244191958</v>
      </c>
      <c r="C17" s="61">
        <v>1.9293038581482949</v>
      </c>
      <c r="D17" s="61">
        <v>1.1811700626535908</v>
      </c>
      <c r="E17" s="61">
        <v>0.76930122803849366</v>
      </c>
      <c r="F17" s="61">
        <v>1.220386503190974</v>
      </c>
      <c r="H17" s="60">
        <v>14</v>
      </c>
      <c r="I17" s="61">
        <v>0.96467132179555226</v>
      </c>
      <c r="J17" s="61">
        <v>1.6009365373355924</v>
      </c>
    </row>
    <row r="18" spans="1:10" ht="15">
      <c r="A18" s="60">
        <v>15</v>
      </c>
      <c r="B18" s="61">
        <v>0.82894110536315535</v>
      </c>
      <c r="C18" s="61">
        <v>1.4111992517575933</v>
      </c>
      <c r="D18" s="61">
        <v>1.1213318463884874</v>
      </c>
      <c r="E18" s="61">
        <v>0.95773892216863976</v>
      </c>
      <c r="F18" s="61">
        <v>1.4307133730304713</v>
      </c>
      <c r="H18" s="60">
        <v>15</v>
      </c>
      <c r="I18" s="61">
        <v>0.1430940065482707</v>
      </c>
      <c r="J18" s="61">
        <v>2.3356695815236472</v>
      </c>
    </row>
    <row r="19" spans="1:10" ht="15">
      <c r="A19" s="62">
        <v>16</v>
      </c>
      <c r="B19" s="61">
        <v>0.70944317756816366</v>
      </c>
      <c r="C19" s="61">
        <v>1.3324542596314102</v>
      </c>
      <c r="D19" s="61">
        <v>0.77630818658872358</v>
      </c>
      <c r="E19" s="61">
        <v>0.80635737075999603</v>
      </c>
      <c r="F19" s="61">
        <v>0.8282082987369177</v>
      </c>
      <c r="H19" s="62">
        <v>16</v>
      </c>
      <c r="I19" s="61">
        <v>0.3743264938974693</v>
      </c>
      <c r="J19" s="61">
        <v>0.33009907506743508</v>
      </c>
    </row>
    <row r="20" spans="1:10" ht="15">
      <c r="A20" s="62">
        <v>17</v>
      </c>
      <c r="B20" s="61">
        <v>0.38515657750515031</v>
      </c>
      <c r="C20" s="61">
        <v>0.9089930270043608</v>
      </c>
      <c r="D20" s="61">
        <v>0.95575650839250015</v>
      </c>
      <c r="E20" s="61">
        <v>0.93484518778776715</v>
      </c>
      <c r="F20" s="61">
        <v>0.82712066863664369</v>
      </c>
      <c r="H20" s="62">
        <v>17</v>
      </c>
      <c r="I20" s="61">
        <v>0.27911375745293998</v>
      </c>
      <c r="J20" s="61">
        <v>0.32596863192006331</v>
      </c>
    </row>
    <row r="21" spans="1:10" ht="15">
      <c r="A21" s="62">
        <v>18</v>
      </c>
      <c r="B21" s="61">
        <v>0.40044127337456847</v>
      </c>
      <c r="C21" s="61">
        <v>0.67588504305113806</v>
      </c>
      <c r="D21" s="61">
        <v>0.78621452374012357</v>
      </c>
      <c r="E21" s="61">
        <v>0.99580841418639365</v>
      </c>
      <c r="F21" s="61">
        <v>0.82278441260335156</v>
      </c>
      <c r="H21" s="62">
        <v>18</v>
      </c>
      <c r="I21" s="61">
        <v>0.19897127264896694</v>
      </c>
      <c r="J21" s="61">
        <v>0.39016170885680046</v>
      </c>
    </row>
    <row r="22" spans="1:10" ht="15">
      <c r="A22" s="62">
        <v>19</v>
      </c>
      <c r="B22" s="61">
        <v>1.9448553451170103</v>
      </c>
      <c r="C22" s="61">
        <v>1.4330707463544639</v>
      </c>
      <c r="D22" s="61">
        <v>0.98528941015989524</v>
      </c>
      <c r="E22" s="61">
        <v>1.5663846860082553</v>
      </c>
      <c r="F22" s="61">
        <v>1.2561829492636842</v>
      </c>
      <c r="H22" s="62">
        <v>19</v>
      </c>
      <c r="I22" s="61"/>
      <c r="J22" s="61"/>
    </row>
    <row r="23" spans="1:10" ht="15">
      <c r="A23" s="62">
        <v>20</v>
      </c>
      <c r="B23" s="61">
        <v>1.7780351238118259</v>
      </c>
      <c r="C23" s="61">
        <v>0.74046290904784606</v>
      </c>
      <c r="D23" s="61">
        <v>1.1184917298559558</v>
      </c>
      <c r="E23" s="61">
        <v>1.2314244427714933</v>
      </c>
      <c r="F23" s="61">
        <v>1.1043935367907105</v>
      </c>
      <c r="H23" s="62">
        <v>20</v>
      </c>
      <c r="I23" s="61">
        <v>1.0202384995734934</v>
      </c>
      <c r="J23" s="61">
        <v>0.30837695916169894</v>
      </c>
    </row>
    <row r="24" spans="1:10" ht="15">
      <c r="A24" s="62">
        <v>21</v>
      </c>
      <c r="B24" s="61">
        <v>1.9382848795711882</v>
      </c>
      <c r="C24" s="61">
        <v>0.73366150603261437</v>
      </c>
      <c r="D24" s="61">
        <v>1.1751942896824867</v>
      </c>
      <c r="E24" s="61">
        <v>1.302942142018974</v>
      </c>
      <c r="F24" s="61">
        <v>1.2092120453118371</v>
      </c>
      <c r="H24" s="62">
        <v>21</v>
      </c>
      <c r="I24" s="61">
        <v>0.61719281791896219</v>
      </c>
      <c r="J24" s="61">
        <v>0.30882329825560817</v>
      </c>
    </row>
    <row r="25" spans="1:10" ht="15">
      <c r="A25" s="62">
        <v>22</v>
      </c>
      <c r="B25" s="61">
        <v>1.0558616280384161</v>
      </c>
      <c r="C25" s="61">
        <v>0.98669618453845243</v>
      </c>
      <c r="D25" s="61">
        <v>0.81981114827696311</v>
      </c>
      <c r="E25" s="61">
        <v>1.1560368420764202</v>
      </c>
      <c r="F25" s="61">
        <v>1.1323149497361928</v>
      </c>
      <c r="H25" s="62">
        <v>22</v>
      </c>
      <c r="I25" s="61">
        <v>0.80017813649565217</v>
      </c>
      <c r="J25" s="61">
        <v>1.2903029945991298</v>
      </c>
    </row>
    <row r="26" spans="1:10" ht="15">
      <c r="A26" s="62">
        <v>23</v>
      </c>
      <c r="B26" s="61">
        <v>1.280500441945325</v>
      </c>
      <c r="C26" s="61">
        <v>0.78825324623406623</v>
      </c>
      <c r="D26" s="61">
        <v>1.2269676707320485</v>
      </c>
      <c r="E26" s="61">
        <v>0.94495182992108095</v>
      </c>
      <c r="F26" s="61">
        <v>1.3736016317286075</v>
      </c>
      <c r="H26" s="62">
        <v>23</v>
      </c>
      <c r="I26" s="61">
        <v>0.48794707082760508</v>
      </c>
      <c r="J26" s="61">
        <v>0.6588684877172849</v>
      </c>
    </row>
    <row r="27" spans="1:10" ht="15">
      <c r="A27" s="62">
        <v>24</v>
      </c>
      <c r="B27" s="61">
        <v>4.5169142189950904</v>
      </c>
      <c r="C27" s="61">
        <v>1.4687723893310205</v>
      </c>
      <c r="D27" s="61">
        <v>1.2238599991023242</v>
      </c>
      <c r="E27" s="61">
        <v>1.6177386044041964</v>
      </c>
      <c r="F27" s="61">
        <v>2.323499510256454</v>
      </c>
      <c r="H27" s="62">
        <v>24</v>
      </c>
      <c r="I27" s="61">
        <v>0.3815669950182764</v>
      </c>
      <c r="J27" s="61">
        <v>1.1896034437913134</v>
      </c>
    </row>
    <row r="28" spans="1:10" ht="15">
      <c r="A28" s="62">
        <v>25</v>
      </c>
      <c r="B28" s="61">
        <v>1.5346470857020718</v>
      </c>
      <c r="C28" s="61">
        <v>1.071041616007987</v>
      </c>
      <c r="D28" s="61">
        <v>0.90389278691511921</v>
      </c>
      <c r="E28" s="61">
        <v>2.0139981204542581</v>
      </c>
      <c r="F28" s="61">
        <v>1.4901997118278494</v>
      </c>
      <c r="H28" s="62">
        <v>25</v>
      </c>
      <c r="I28" s="61">
        <v>0.72360459821820766</v>
      </c>
      <c r="J28" s="61"/>
    </row>
    <row r="29" spans="1:10" ht="15">
      <c r="A29" s="62">
        <v>26</v>
      </c>
      <c r="B29" s="61">
        <v>1.2611481189662512</v>
      </c>
      <c r="C29" s="61">
        <v>0.7550291984615205</v>
      </c>
      <c r="D29" s="61">
        <v>1.045794196130468</v>
      </c>
      <c r="E29" s="61">
        <v>1.3916458190512693</v>
      </c>
      <c r="F29" s="61">
        <v>1.3205038264822977</v>
      </c>
      <c r="H29" s="62">
        <v>26</v>
      </c>
      <c r="I29" s="61">
        <v>0.66208085257090565</v>
      </c>
      <c r="J29" s="61">
        <v>1.1591537815155712</v>
      </c>
    </row>
    <row r="30" spans="1:10" ht="15">
      <c r="A30" s="62">
        <v>27</v>
      </c>
      <c r="B30" s="61">
        <v>1.1451957659518583</v>
      </c>
      <c r="C30" s="61">
        <v>0.51560518420835311</v>
      </c>
      <c r="D30" s="61">
        <v>1.0029365757821123</v>
      </c>
      <c r="E30" s="61">
        <v>1.1058800766486878</v>
      </c>
      <c r="F30" s="61">
        <v>0.91519390139353296</v>
      </c>
      <c r="H30" s="62">
        <v>27</v>
      </c>
      <c r="I30" s="61">
        <v>0.58852002497371325</v>
      </c>
      <c r="J30" s="61">
        <v>0.28529767421899899</v>
      </c>
    </row>
    <row r="31" spans="1:10" ht="15">
      <c r="A31" s="62">
        <v>28</v>
      </c>
      <c r="B31" s="61">
        <v>0.44624065646859529</v>
      </c>
      <c r="C31" s="61">
        <v>0.49286125883318765</v>
      </c>
      <c r="D31" s="61">
        <v>1.1917008754220648</v>
      </c>
      <c r="E31" s="61">
        <v>0.85548503097142148</v>
      </c>
      <c r="F31" s="61">
        <v>0.90920035180116221</v>
      </c>
      <c r="H31" s="62">
        <v>28</v>
      </c>
      <c r="I31" s="61">
        <v>0.49919916298708228</v>
      </c>
      <c r="J31" s="61">
        <v>8.8818126316683926E-2</v>
      </c>
    </row>
    <row r="32" spans="1:10" ht="15">
      <c r="A32" s="62">
        <v>29</v>
      </c>
      <c r="B32" s="61">
        <v>0.46316507309729299</v>
      </c>
      <c r="C32" s="61">
        <v>0.4873337997924686</v>
      </c>
      <c r="D32" s="61">
        <v>1.1227546079105986</v>
      </c>
      <c r="E32" s="61">
        <v>0.91741797080767917</v>
      </c>
      <c r="F32" s="61">
        <v>0.87866085548600881</v>
      </c>
      <c r="H32" s="62">
        <v>29</v>
      </c>
      <c r="I32" s="61">
        <v>0.51955022716449328</v>
      </c>
      <c r="J32" s="61">
        <v>0.31431530719109507</v>
      </c>
    </row>
    <row r="33" spans="1:10" ht="15">
      <c r="A33" s="62">
        <v>30</v>
      </c>
      <c r="B33" s="61">
        <v>0.34329511450802974</v>
      </c>
      <c r="C33" s="61">
        <v>1.3448067659910832</v>
      </c>
      <c r="D33" s="61">
        <v>0.96427762923730076</v>
      </c>
      <c r="E33" s="61">
        <v>0.79666151864994306</v>
      </c>
      <c r="F33" s="61">
        <v>1.004692440757099</v>
      </c>
      <c r="H33" s="62">
        <v>30</v>
      </c>
      <c r="I33" s="61">
        <v>0.89880316051266151</v>
      </c>
      <c r="J33" s="61">
        <v>0.22005052128104002</v>
      </c>
    </row>
    <row r="34" spans="1:10" ht="15">
      <c r="A34" s="62">
        <v>31</v>
      </c>
      <c r="B34" s="61">
        <v>0.94749451604215829</v>
      </c>
      <c r="C34" s="61">
        <v>2.1136404214431401</v>
      </c>
      <c r="D34" s="61">
        <v>1.0524456451082451</v>
      </c>
      <c r="E34" s="61">
        <v>0.87408237244704656</v>
      </c>
      <c r="F34" s="61">
        <v>1.5079287284454062</v>
      </c>
      <c r="H34" s="62">
        <v>31</v>
      </c>
      <c r="I34" s="61">
        <v>0.45998867134674609</v>
      </c>
      <c r="J34" s="61">
        <v>0.34855711736147577</v>
      </c>
    </row>
    <row r="35" spans="1:10" ht="15">
      <c r="A35" s="62">
        <v>32</v>
      </c>
      <c r="B35" s="61">
        <v>0.39639643766101096</v>
      </c>
      <c r="C35" s="61">
        <v>0.84864562248771391</v>
      </c>
      <c r="D35" s="61">
        <v>1.1370818891069006</v>
      </c>
      <c r="E35" s="61">
        <v>0.72707475298387803</v>
      </c>
      <c r="F35" s="61">
        <v>0.86947208488818017</v>
      </c>
      <c r="H35" s="62">
        <v>32</v>
      </c>
      <c r="I35" s="61">
        <v>0.66607702877390063</v>
      </c>
      <c r="J35" s="61">
        <v>0.32047467401052859</v>
      </c>
    </row>
    <row r="36" spans="1:10" ht="15">
      <c r="A36" s="62">
        <v>33</v>
      </c>
      <c r="B36" s="61">
        <v>0.59799550725905759</v>
      </c>
      <c r="C36" s="61">
        <v>1.414096052571518</v>
      </c>
      <c r="D36" s="61">
        <v>1.128463729115522</v>
      </c>
      <c r="E36" s="61">
        <v>0.79452276706366154</v>
      </c>
      <c r="F36" s="61">
        <v>1.2300467638731345</v>
      </c>
      <c r="H36" s="62">
        <v>33</v>
      </c>
      <c r="I36" s="61"/>
      <c r="J36" s="61">
        <v>0.48488016596042827</v>
      </c>
    </row>
    <row r="37" spans="1:10" ht="15">
      <c r="A37" s="62">
        <v>34</v>
      </c>
      <c r="B37" s="61">
        <v>0.45232222094501456</v>
      </c>
      <c r="C37" s="61">
        <v>1.0525348399184062</v>
      </c>
      <c r="D37" s="61">
        <v>0.80436557493435379</v>
      </c>
      <c r="E37" s="61">
        <v>0.6416388053965858</v>
      </c>
      <c r="F37" s="61">
        <v>1.136787670599481</v>
      </c>
      <c r="H37" s="62">
        <v>34</v>
      </c>
      <c r="I37" s="61">
        <v>0.29994109456469004</v>
      </c>
      <c r="J37" s="61">
        <v>0.58883082962953071</v>
      </c>
    </row>
    <row r="38" spans="1:10" ht="15">
      <c r="A38" s="62">
        <v>35</v>
      </c>
      <c r="B38" s="61"/>
      <c r="C38" s="61"/>
      <c r="D38" s="61"/>
      <c r="E38" s="61"/>
      <c r="F38" s="61"/>
      <c r="H38" s="62">
        <v>35</v>
      </c>
      <c r="I38" s="61">
        <v>0.17986135025331931</v>
      </c>
      <c r="J38" s="61"/>
    </row>
    <row r="39" spans="1:10" ht="15">
      <c r="A39" s="62">
        <v>36</v>
      </c>
      <c r="B39" s="61">
        <v>0.71668234732029301</v>
      </c>
      <c r="C39" s="61">
        <v>2.0121361680978755</v>
      </c>
      <c r="D39" s="61">
        <v>1.3122593313218365</v>
      </c>
      <c r="E39" s="61">
        <v>0.81288674185953491</v>
      </c>
      <c r="F39" s="61">
        <v>1.2235981307977872</v>
      </c>
      <c r="H39" s="62">
        <v>36</v>
      </c>
      <c r="I39" s="61">
        <v>0.14640997391795688</v>
      </c>
      <c r="J39" s="61"/>
    </row>
    <row r="40" spans="1:10" ht="15">
      <c r="A40" s="62">
        <v>37</v>
      </c>
      <c r="B40" s="61">
        <v>1.0311435476151116</v>
      </c>
      <c r="C40" s="61">
        <v>1.6357222164776173</v>
      </c>
      <c r="D40" s="61">
        <v>1.0273929294586661</v>
      </c>
      <c r="E40" s="61">
        <v>0.81179485327709666</v>
      </c>
      <c r="F40" s="61">
        <v>1.2171833052733088</v>
      </c>
      <c r="H40" s="62">
        <v>37</v>
      </c>
      <c r="I40" s="61">
        <v>0.30561725129830636</v>
      </c>
      <c r="J40" s="61"/>
    </row>
    <row r="41" spans="1:10" ht="15">
      <c r="A41" s="62">
        <v>38</v>
      </c>
      <c r="B41" s="61">
        <v>1.5346470857020662</v>
      </c>
      <c r="C41" s="61">
        <v>1.2568139581802378</v>
      </c>
      <c r="D41" s="61">
        <v>0.88349583711933422</v>
      </c>
      <c r="E41" s="61">
        <v>0.90273916105518781</v>
      </c>
      <c r="F41" s="61">
        <v>1.657568698716601</v>
      </c>
      <c r="H41" s="62">
        <v>38</v>
      </c>
      <c r="I41" s="61">
        <v>0.56369553084655433</v>
      </c>
      <c r="J41" s="61">
        <v>0.52032943984061664</v>
      </c>
    </row>
    <row r="42" spans="1:10" ht="15">
      <c r="A42" s="62">
        <v>39</v>
      </c>
      <c r="B42" s="61">
        <v>0.60717175073313767</v>
      </c>
      <c r="C42" s="61">
        <v>1.9293038581482904</v>
      </c>
      <c r="D42" s="61">
        <v>0.63295544010200167</v>
      </c>
      <c r="E42" s="61">
        <v>1.1421363524659838</v>
      </c>
      <c r="F42" s="61">
        <v>1.1278598269102882</v>
      </c>
      <c r="H42" s="62">
        <v>39</v>
      </c>
      <c r="I42" s="61">
        <v>0.79901797636469729</v>
      </c>
      <c r="J42" s="61">
        <v>0.82063908753718717</v>
      </c>
    </row>
    <row r="43" spans="1:10" ht="15">
      <c r="A43" s="63">
        <v>40</v>
      </c>
      <c r="B43" s="61">
        <v>0.99514716622471644</v>
      </c>
      <c r="C43" s="61">
        <v>0.52574810189484</v>
      </c>
      <c r="D43" s="61">
        <v>1.1298955396701269</v>
      </c>
      <c r="E43" s="61">
        <v>0.805274252582318</v>
      </c>
      <c r="F43" s="61">
        <v>0.98378877548484689</v>
      </c>
      <c r="H43" s="63">
        <v>40</v>
      </c>
      <c r="I43" s="61">
        <v>0.47867036249397227</v>
      </c>
      <c r="J43" s="61">
        <v>0.36610025178337491</v>
      </c>
    </row>
    <row r="44" spans="1:10" ht="15">
      <c r="A44" s="63">
        <v>41</v>
      </c>
      <c r="B44" s="61">
        <v>1.0363910978558797</v>
      </c>
      <c r="C44" s="61">
        <v>0.64013661134651001</v>
      </c>
      <c r="D44" s="61">
        <v>1.0631760686386118</v>
      </c>
      <c r="E44" s="61">
        <v>0.98913839057061903</v>
      </c>
      <c r="F44" s="61">
        <v>0.82062481700782153</v>
      </c>
      <c r="H44" s="63">
        <v>41</v>
      </c>
      <c r="I44" s="61">
        <v>0.62541464195075114</v>
      </c>
      <c r="J44" s="61">
        <v>0.30263844957346209</v>
      </c>
    </row>
    <row r="45" spans="1:10" ht="15">
      <c r="A45" s="63">
        <v>42</v>
      </c>
      <c r="B45" s="61">
        <v>1.1726478516567982</v>
      </c>
      <c r="C45" s="61">
        <v>0.71582829964591943</v>
      </c>
      <c r="D45" s="61">
        <v>1.0170236579989422</v>
      </c>
      <c r="E45" s="61">
        <v>1.069336439766178</v>
      </c>
      <c r="F45" s="61">
        <v>1.1263786846680364</v>
      </c>
      <c r="H45" s="63">
        <v>42</v>
      </c>
      <c r="I45" s="61">
        <v>0.87226399053108539</v>
      </c>
      <c r="J45" s="61">
        <v>0.20070896652499373</v>
      </c>
    </row>
    <row r="46" spans="1:10" ht="15">
      <c r="A46" s="63">
        <v>43</v>
      </c>
      <c r="B46" s="61">
        <v>1.4173288941866089</v>
      </c>
      <c r="C46" s="61">
        <v>0.98366584087310571</v>
      </c>
      <c r="D46" s="61">
        <v>1.1501326938694503</v>
      </c>
      <c r="E46" s="61">
        <v>1.1238620186697024</v>
      </c>
      <c r="F46" s="61">
        <v>1.1014947903131991</v>
      </c>
      <c r="H46" s="63">
        <v>43</v>
      </c>
      <c r="I46" s="61">
        <v>0.94830149900546634</v>
      </c>
      <c r="J46" s="61">
        <v>0.34638367439891821</v>
      </c>
    </row>
    <row r="47" spans="1:10" ht="15">
      <c r="A47" s="63">
        <v>44</v>
      </c>
      <c r="B47" s="61">
        <v>2.3387607032953732</v>
      </c>
      <c r="C47" s="61">
        <v>0.80706283917193111</v>
      </c>
      <c r="D47" s="61">
        <v>1.3425549892926691</v>
      </c>
      <c r="E47" s="61">
        <v>1.2019885459416051</v>
      </c>
      <c r="F47" s="61">
        <v>1.7039479753126199</v>
      </c>
      <c r="H47" s="63">
        <v>44</v>
      </c>
      <c r="I47" s="61">
        <v>0.58427994042864995</v>
      </c>
      <c r="J47" s="61">
        <v>0.88437663761854091</v>
      </c>
    </row>
    <row r="48" spans="1:10" ht="15">
      <c r="A48" s="63">
        <v>45</v>
      </c>
      <c r="B48" s="61">
        <v>1.1846135694563804</v>
      </c>
      <c r="C48" s="61">
        <v>0.50877827038840562</v>
      </c>
      <c r="D48" s="61">
        <v>1.2489434490924396</v>
      </c>
      <c r="E48" s="61">
        <v>1.3675399180793766</v>
      </c>
      <c r="F48" s="61">
        <v>1.3881181533123688</v>
      </c>
      <c r="H48" s="63">
        <v>45</v>
      </c>
      <c r="I48" s="61">
        <v>0.86812369337585671</v>
      </c>
      <c r="J48" s="61">
        <v>1.6308011595647176</v>
      </c>
    </row>
    <row r="49" spans="1:10" ht="15">
      <c r="A49" s="63">
        <v>46</v>
      </c>
      <c r="B49" s="61">
        <v>2.2343174602449598</v>
      </c>
      <c r="C49" s="61">
        <v>1.0450076670683732</v>
      </c>
      <c r="D49" s="61">
        <v>1.1796732767091205</v>
      </c>
      <c r="E49" s="61">
        <v>1.1923337824060387</v>
      </c>
      <c r="F49" s="61">
        <v>1.6188211005123401</v>
      </c>
      <c r="H49" s="63">
        <v>46</v>
      </c>
      <c r="I49" s="61">
        <v>0.96776532404747184</v>
      </c>
      <c r="J49" s="61">
        <v>0.97002229426997533</v>
      </c>
    </row>
    <row r="50" spans="1:10" ht="15">
      <c r="A50" s="63">
        <v>47</v>
      </c>
      <c r="B50" s="61">
        <v>1.2191836420893556</v>
      </c>
      <c r="C50" s="61">
        <v>0.83655089536403637</v>
      </c>
      <c r="D50" s="61">
        <v>1.1002055012403444</v>
      </c>
      <c r="E50" s="61">
        <v>0.93108312750108602</v>
      </c>
      <c r="F50" s="61">
        <v>1.3222402354050484</v>
      </c>
      <c r="H50" s="63">
        <v>47</v>
      </c>
      <c r="I50" s="61">
        <v>0.70681964996159952</v>
      </c>
      <c r="J50" s="61">
        <v>0.48545390224492974</v>
      </c>
    </row>
    <row r="51" spans="1:10" ht="15">
      <c r="A51" s="63">
        <v>48</v>
      </c>
      <c r="B51" s="61">
        <v>1.5928511204083289</v>
      </c>
      <c r="C51" s="61">
        <v>1.7270691304128998</v>
      </c>
      <c r="D51" s="61">
        <v>0.96183530063888922</v>
      </c>
      <c r="E51" s="61">
        <v>1.0201950972719354</v>
      </c>
      <c r="F51" s="61">
        <v>1.163997466598564</v>
      </c>
      <c r="H51" s="63">
        <v>48</v>
      </c>
      <c r="I51" s="61">
        <v>0.14078089199783986</v>
      </c>
      <c r="J51" s="61">
        <v>0.49404124135306848</v>
      </c>
    </row>
    <row r="52" spans="1:10" ht="15">
      <c r="A52" s="63">
        <v>49</v>
      </c>
      <c r="B52" s="61">
        <v>2.9789905070419889</v>
      </c>
      <c r="C52" s="61">
        <v>2.5394363866395389</v>
      </c>
      <c r="D52" s="61">
        <v>1.1648093421789119</v>
      </c>
      <c r="E52" s="61">
        <v>1.0465847912379229</v>
      </c>
      <c r="F52" s="61">
        <v>1.4765547117661588</v>
      </c>
      <c r="H52" s="63">
        <v>49</v>
      </c>
      <c r="I52" s="61">
        <v>0.31460257406943171</v>
      </c>
      <c r="J52" s="61">
        <v>0.37793991129149412</v>
      </c>
    </row>
    <row r="53" spans="1:10" ht="15">
      <c r="A53" s="63">
        <v>50</v>
      </c>
      <c r="B53" s="61">
        <v>0.85747337781777822</v>
      </c>
      <c r="C53" s="61">
        <v>1.7700950631148906</v>
      </c>
      <c r="D53" s="61">
        <v>1.119910887798508</v>
      </c>
      <c r="E53" s="61">
        <v>0.91495503128516886</v>
      </c>
      <c r="F53" s="61">
        <v>0.97478072254024428</v>
      </c>
      <c r="H53" s="63">
        <v>50</v>
      </c>
      <c r="I53" s="61"/>
      <c r="J53" s="61">
        <v>0.38115111195234741</v>
      </c>
    </row>
    <row r="54" spans="1:10" ht="15">
      <c r="A54" s="63">
        <v>51</v>
      </c>
      <c r="B54" s="61">
        <v>1.3290655438887857</v>
      </c>
      <c r="C54" s="61">
        <v>3.5075388945751667</v>
      </c>
      <c r="D54" s="61">
        <v>1.0631760686386147</v>
      </c>
      <c r="E54" s="61">
        <v>1.0636025741182764</v>
      </c>
      <c r="F54" s="61">
        <v>1.5359273640436881</v>
      </c>
      <c r="H54" s="63">
        <v>51</v>
      </c>
      <c r="I54" s="61">
        <v>1.1009984192233226</v>
      </c>
      <c r="J54" s="61">
        <v>0.65651345219876589</v>
      </c>
    </row>
    <row r="55" spans="1:10" ht="15">
      <c r="A55" s="63">
        <v>52</v>
      </c>
      <c r="B55" s="61">
        <v>0.92845000601667549</v>
      </c>
      <c r="C55" s="61">
        <v>0.71143814439384223</v>
      </c>
      <c r="D55" s="61"/>
      <c r="E55" s="61">
        <v>1.1732562830433491</v>
      </c>
      <c r="F55" s="61">
        <v>1.1263786846680364</v>
      </c>
      <c r="H55" s="63">
        <v>52</v>
      </c>
      <c r="I55" s="61">
        <v>1.690432289070281</v>
      </c>
      <c r="J55" s="61">
        <v>2.143818177515656</v>
      </c>
    </row>
    <row r="56" spans="1:10" ht="15">
      <c r="A56" s="63">
        <v>53</v>
      </c>
      <c r="B56" s="61">
        <v>0.85892549479976943</v>
      </c>
      <c r="C56" s="61">
        <v>0.74426867382812645</v>
      </c>
      <c r="D56" s="61">
        <v>1.1692487493287975</v>
      </c>
      <c r="E56" s="61">
        <v>0.94241497182276823</v>
      </c>
      <c r="F56" s="61">
        <v>1.2316642254308827</v>
      </c>
      <c r="H56" s="63">
        <v>53</v>
      </c>
      <c r="I56" s="61">
        <v>2.2054474996278288</v>
      </c>
      <c r="J56" s="61">
        <v>0.73752824611097367</v>
      </c>
    </row>
    <row r="57" spans="1:10" ht="15">
      <c r="A57" s="63">
        <v>54</v>
      </c>
      <c r="B57" s="61">
        <v>0.50150316736163481</v>
      </c>
      <c r="C57" s="61">
        <v>1.2947451579789147</v>
      </c>
      <c r="D57" s="61">
        <v>1.1213318463884874</v>
      </c>
      <c r="E57" s="61">
        <v>0.65823626970159832</v>
      </c>
      <c r="F57" s="61">
        <v>0.80460750577910478</v>
      </c>
      <c r="H57" s="63">
        <v>54</v>
      </c>
      <c r="I57" s="61">
        <v>1.3935904452030936</v>
      </c>
      <c r="J57" s="61">
        <v>0.56885294861233671</v>
      </c>
    </row>
    <row r="58" spans="1:10" ht="15">
      <c r="A58" s="63">
        <v>55</v>
      </c>
      <c r="B58" s="61">
        <v>0.35211972175241779</v>
      </c>
      <c r="C58" s="61">
        <v>1.511549986908693</v>
      </c>
      <c r="D58" s="61">
        <v>0.57044869093614337</v>
      </c>
      <c r="E58" s="61">
        <v>0.69179980716845935</v>
      </c>
      <c r="F58" s="61">
        <v>0.73873434257903148</v>
      </c>
      <c r="H58" s="63">
        <v>55</v>
      </c>
      <c r="I58" s="61">
        <v>1.7701224023466571</v>
      </c>
      <c r="J58" s="61">
        <v>0.80028315490872759</v>
      </c>
    </row>
    <row r="59" spans="1:10" ht="15">
      <c r="A59" s="63">
        <v>56</v>
      </c>
      <c r="B59" s="61">
        <v>0.67432950509497158</v>
      </c>
      <c r="C59" s="61">
        <v>1.4389601786997606</v>
      </c>
      <c r="D59" s="61">
        <v>0.86685041850213751</v>
      </c>
      <c r="E59" s="61">
        <v>0.99848900046253619</v>
      </c>
      <c r="F59" s="61">
        <v>1.1219469182325208</v>
      </c>
      <c r="H59" s="63">
        <v>56</v>
      </c>
      <c r="I59" s="61">
        <v>2.2257129264359374</v>
      </c>
      <c r="J59" s="61">
        <v>0.2557727431777696</v>
      </c>
    </row>
    <row r="60" spans="1:10" ht="15">
      <c r="A60" s="63">
        <v>57</v>
      </c>
      <c r="B60" s="61">
        <v>0.48317784656772933</v>
      </c>
      <c r="C60" s="61">
        <v>1.4316021584566754</v>
      </c>
      <c r="D60" s="61">
        <v>0.88461682898810357</v>
      </c>
      <c r="E60" s="61">
        <v>1.0838067050918805</v>
      </c>
      <c r="F60" s="61">
        <v>0.96332003258693666</v>
      </c>
      <c r="H60" s="63">
        <v>57</v>
      </c>
      <c r="I60" s="61">
        <v>0.3410211774007032</v>
      </c>
      <c r="J60" s="61">
        <v>1.3679309271786118</v>
      </c>
    </row>
    <row r="61" spans="1:10" ht="15">
      <c r="A61" s="63">
        <v>58</v>
      </c>
      <c r="B61" s="61">
        <v>0.37741498303944426</v>
      </c>
      <c r="C61" s="61">
        <v>0.99380334074939447</v>
      </c>
      <c r="D61" s="61">
        <v>0.58287886929775434</v>
      </c>
      <c r="E61" s="61">
        <v>1.1118418596835351</v>
      </c>
      <c r="F61" s="61">
        <v>0.62027545345143742</v>
      </c>
      <c r="H61" s="63">
        <v>58</v>
      </c>
      <c r="I61" s="61">
        <v>0.25260139917540514</v>
      </c>
      <c r="J61" s="61">
        <v>1.2543947657377406</v>
      </c>
    </row>
    <row r="62" spans="1:10" ht="15">
      <c r="A62" s="63">
        <v>59</v>
      </c>
      <c r="B62" s="61">
        <v>0.51352496166181483</v>
      </c>
      <c r="C62" s="61">
        <v>1.5271277747799175</v>
      </c>
      <c r="D62" s="61">
        <v>0.5668434592742132</v>
      </c>
      <c r="E62" s="61">
        <v>0.88234532468514171</v>
      </c>
      <c r="F62" s="61">
        <v>0.87635459872614585</v>
      </c>
      <c r="H62" s="63">
        <v>59</v>
      </c>
      <c r="I62" s="61">
        <v>0.27356663578698176</v>
      </c>
      <c r="J62" s="61">
        <v>0.58507237364603293</v>
      </c>
    </row>
    <row r="63" spans="1:10" ht="15">
      <c r="A63" s="63">
        <v>60</v>
      </c>
      <c r="B63" s="61">
        <v>0.37933567011516728</v>
      </c>
      <c r="C63" s="61">
        <v>1.5959625021708288</v>
      </c>
      <c r="D63" s="61">
        <v>1.1128330589676527</v>
      </c>
      <c r="E63" s="61">
        <v>0.7734485195096501</v>
      </c>
      <c r="F63" s="61">
        <v>1.2561829492636876</v>
      </c>
      <c r="H63" s="63">
        <v>60</v>
      </c>
      <c r="I63" s="61">
        <v>0.3066405225081511</v>
      </c>
      <c r="J63" s="61">
        <v>1.8962623624211055</v>
      </c>
    </row>
    <row r="64" spans="1:10" ht="15">
      <c r="A64" s="63">
        <v>61</v>
      </c>
      <c r="B64" s="61">
        <v>0.62172658182342977</v>
      </c>
      <c r="C64" s="61">
        <v>1.3531053236847712</v>
      </c>
      <c r="D64" s="61">
        <v>0.73604641527627368</v>
      </c>
      <c r="E64" s="61">
        <v>1.2872752246259267</v>
      </c>
      <c r="F64" s="61">
        <v>0.78683216215493368</v>
      </c>
      <c r="H64" s="63">
        <v>61</v>
      </c>
      <c r="I64" s="61"/>
      <c r="J64" s="61">
        <v>1.6592242503955528</v>
      </c>
    </row>
    <row r="66" spans="1:10" ht="15">
      <c r="A66" s="59" t="s">
        <v>3</v>
      </c>
      <c r="B66" s="61">
        <f>AVERAGE(B4:B18)</f>
        <v>1.1859008948910037</v>
      </c>
      <c r="C66" s="61">
        <f t="shared" ref="C66:F66" si="0">AVERAGE(C4:C18)</f>
        <v>1.1459528550270941</v>
      </c>
      <c r="D66" s="61">
        <f t="shared" si="0"/>
        <v>1.0567961492520686</v>
      </c>
      <c r="E66" s="61">
        <f t="shared" si="0"/>
        <v>1.007681806802158</v>
      </c>
      <c r="F66" s="61">
        <f t="shared" si="0"/>
        <v>1.064471219154479</v>
      </c>
      <c r="H66" s="59" t="s">
        <v>3</v>
      </c>
      <c r="I66" s="61">
        <f>AVERAGE(I4:I18)</f>
        <v>1</v>
      </c>
      <c r="J66" s="61">
        <f>AVERAGE(J4:J18)</f>
        <v>0.99999999999999978</v>
      </c>
    </row>
    <row r="67" spans="1:10" ht="15">
      <c r="A67" s="59" t="s">
        <v>4</v>
      </c>
      <c r="B67" s="61">
        <f>AVERAGE(B19:B42)</f>
        <v>1.1081320823434211</v>
      </c>
      <c r="C67" s="61">
        <f t="shared" ref="C67:F67" si="1">AVERAGE(C19:C42)</f>
        <v>1.1303400118193379</v>
      </c>
      <c r="D67" s="61">
        <f t="shared" si="1"/>
        <v>1.0120743701824151</v>
      </c>
      <c r="E67" s="61">
        <f t="shared" si="1"/>
        <v>1.0584545157855134</v>
      </c>
      <c r="F67" s="61">
        <f t="shared" si="1"/>
        <v>1.1898354043615886</v>
      </c>
      <c r="H67" s="59" t="s">
        <v>4</v>
      </c>
      <c r="I67" s="61">
        <f>AVERAGE(I19:I42)</f>
        <v>0.52145008852848163</v>
      </c>
      <c r="J67" s="61">
        <f>AVERAGE(J19:J42)</f>
        <v>0.52387112232802591</v>
      </c>
    </row>
    <row r="68" spans="1:10" ht="15">
      <c r="A68" s="59" t="s">
        <v>5</v>
      </c>
      <c r="B68" s="61">
        <f>AVERAGE(B43:B64)</f>
        <v>1.0930581305636367</v>
      </c>
      <c r="C68" s="61">
        <f t="shared" ref="C68:F68" si="2">AVERAGE(C43:C64)</f>
        <v>1.2822491473702977</v>
      </c>
      <c r="D68" s="61">
        <f t="shared" si="2"/>
        <v>1.0072588148917236</v>
      </c>
      <c r="E68" s="61">
        <f t="shared" si="2"/>
        <v>1.014945815237503</v>
      </c>
      <c r="F68" s="61">
        <f t="shared" si="2"/>
        <v>1.1246805304471661</v>
      </c>
      <c r="H68" s="59" t="s">
        <v>5</v>
      </c>
      <c r="I68" s="61">
        <f>AVERAGE(I43:I64)</f>
        <v>0.90335781423202399</v>
      </c>
      <c r="J68" s="61">
        <f>AVERAGE(J43:J64)</f>
        <v>0.83478504556723188</v>
      </c>
    </row>
  </sheetData>
  <sheetProtection sheet="1" objects="1" scenarios="1" selectLockedCells="1" selectUnlockedCells="1"/>
  <mergeCells count="2">
    <mergeCell ref="B2:F2"/>
    <mergeCell ref="H2: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zoomScale="70" zoomScaleNormal="70" workbookViewId="0">
      <selection activeCell="V19" sqref="V19"/>
    </sheetView>
  </sheetViews>
  <sheetFormatPr baseColWidth="10" defaultRowHeight="14.25"/>
  <cols>
    <col min="1" max="1" width="23.85546875" style="71" customWidth="1"/>
    <col min="2" max="14" width="11.42578125" style="71"/>
    <col min="15" max="15" width="13.28515625" style="71" customWidth="1"/>
    <col min="16" max="16384" width="11.42578125" style="71"/>
  </cols>
  <sheetData>
    <row r="1" spans="1:15" ht="15.75" thickBot="1">
      <c r="A1" s="55" t="s">
        <v>22</v>
      </c>
    </row>
    <row r="2" spans="1:15" ht="15">
      <c r="A2" s="23"/>
      <c r="C2" s="104" t="s">
        <v>32</v>
      </c>
      <c r="D2" s="104"/>
      <c r="E2" s="104"/>
      <c r="F2" s="104"/>
      <c r="G2" s="72"/>
    </row>
    <row r="3" spans="1:15" ht="15">
      <c r="A3" s="23"/>
      <c r="C3" s="104" t="s">
        <v>35</v>
      </c>
      <c r="D3" s="104"/>
      <c r="E3" s="104" t="s">
        <v>36</v>
      </c>
      <c r="F3" s="104"/>
      <c r="G3" s="72"/>
    </row>
    <row r="4" spans="1:15" ht="15">
      <c r="C4" s="73" t="s">
        <v>33</v>
      </c>
      <c r="D4" s="73" t="s">
        <v>34</v>
      </c>
      <c r="E4" s="73" t="s">
        <v>33</v>
      </c>
      <c r="F4" s="73" t="s">
        <v>34</v>
      </c>
      <c r="G4" s="72"/>
      <c r="I4" s="73" t="s">
        <v>42</v>
      </c>
      <c r="J4" s="73" t="s">
        <v>37</v>
      </c>
      <c r="K4" s="73" t="s">
        <v>38</v>
      </c>
      <c r="L4" s="73" t="s">
        <v>39</v>
      </c>
      <c r="M4" s="73" t="s">
        <v>40</v>
      </c>
      <c r="N4" s="73" t="s">
        <v>41</v>
      </c>
      <c r="O4" s="73" t="s">
        <v>43</v>
      </c>
    </row>
    <row r="5" spans="1:15" ht="15">
      <c r="B5" s="27">
        <v>1</v>
      </c>
      <c r="C5" s="74">
        <v>0.95372922280109318</v>
      </c>
      <c r="D5" s="74">
        <v>1.1923246708225204</v>
      </c>
      <c r="E5" s="74">
        <v>0.30481040830887585</v>
      </c>
      <c r="F5" s="74">
        <v>0.60853366405539022</v>
      </c>
      <c r="H5" s="27">
        <v>1</v>
      </c>
      <c r="I5" s="74">
        <v>90.818000000000012</v>
      </c>
      <c r="J5" s="74">
        <v>14.771999999999998</v>
      </c>
      <c r="K5" s="74">
        <v>1.0529999999999999</v>
      </c>
      <c r="L5" s="74">
        <v>22.355</v>
      </c>
      <c r="M5" s="74">
        <v>0.70500000000000007</v>
      </c>
      <c r="N5" s="74">
        <v>1.0489999999999999</v>
      </c>
      <c r="O5" s="74">
        <v>130.75200000000001</v>
      </c>
    </row>
    <row r="6" spans="1:15" ht="15">
      <c r="B6" s="27">
        <v>2</v>
      </c>
      <c r="C6" s="74">
        <v>0.96711528196219876</v>
      </c>
      <c r="D6" s="74">
        <v>1.0202318791494287</v>
      </c>
      <c r="E6" s="74">
        <v>1.4426013930227655</v>
      </c>
      <c r="F6" s="74">
        <v>0.80919354955094192</v>
      </c>
      <c r="H6" s="27">
        <v>2</v>
      </c>
      <c r="I6" s="74">
        <v>35.957000000000001</v>
      </c>
      <c r="J6" s="74">
        <v>4.5289999999999999</v>
      </c>
      <c r="K6" s="74">
        <v>0.29899999999999999</v>
      </c>
      <c r="L6" s="74">
        <v>8.1445000000000007</v>
      </c>
      <c r="M6" s="74">
        <v>0.19700000000000001</v>
      </c>
      <c r="N6" s="74">
        <v>0.25</v>
      </c>
      <c r="O6" s="74">
        <v>49.376500000000007</v>
      </c>
    </row>
    <row r="7" spans="1:15" ht="15">
      <c r="B7" s="27">
        <v>3</v>
      </c>
      <c r="C7" s="74">
        <v>0.63390044357295106</v>
      </c>
      <c r="D7" s="74">
        <v>1.2331525022753866</v>
      </c>
      <c r="E7" s="74">
        <v>6.7406892656391646</v>
      </c>
      <c r="F7" s="74">
        <v>1.7504281245703386</v>
      </c>
      <c r="H7" s="27">
        <v>3</v>
      </c>
      <c r="I7" s="74">
        <v>39.459999999999994</v>
      </c>
      <c r="J7" s="74">
        <v>8.5964999999999989</v>
      </c>
      <c r="K7" s="74">
        <v>0.24</v>
      </c>
      <c r="L7" s="74">
        <v>3.7504999999999997</v>
      </c>
      <c r="M7" s="74">
        <v>0.22749999999999998</v>
      </c>
      <c r="N7" s="74">
        <v>0.51749999999999996</v>
      </c>
      <c r="O7" s="74">
        <v>52.791999999999994</v>
      </c>
    </row>
    <row r="8" spans="1:15" ht="15">
      <c r="B8" s="27">
        <v>4</v>
      </c>
      <c r="C8" s="74">
        <v>1.4457344031979165</v>
      </c>
      <c r="D8" s="74">
        <v>1.055166873135599</v>
      </c>
      <c r="E8" s="74">
        <v>3.3263731206135412</v>
      </c>
      <c r="F8" s="74">
        <v>0.64278439056246151</v>
      </c>
      <c r="H8" s="27">
        <v>4</v>
      </c>
      <c r="I8" s="74"/>
      <c r="J8" s="74"/>
      <c r="K8" s="74"/>
      <c r="L8" s="74"/>
      <c r="M8" s="74"/>
      <c r="N8" s="74"/>
      <c r="O8" s="74"/>
    </row>
    <row r="9" spans="1:15" ht="15">
      <c r="B9" s="27">
        <v>5</v>
      </c>
      <c r="C9" s="74">
        <v>1.0203745434876212</v>
      </c>
      <c r="D9" s="74">
        <v>1.4923691141561126</v>
      </c>
      <c r="E9" s="74">
        <v>3.763011966684783</v>
      </c>
      <c r="F9" s="74">
        <v>1.2792212094964963</v>
      </c>
      <c r="H9" s="27">
        <v>5</v>
      </c>
      <c r="I9" s="74">
        <v>45.592500000000001</v>
      </c>
      <c r="J9" s="74">
        <v>6.4145000000000003</v>
      </c>
      <c r="K9" s="74">
        <v>0.58699999999999997</v>
      </c>
      <c r="L9" s="74">
        <v>15.3035</v>
      </c>
      <c r="M9" s="74">
        <v>0.41949999999999998</v>
      </c>
      <c r="N9" s="74">
        <v>0.58150000000000002</v>
      </c>
      <c r="O9" s="74">
        <v>68.898500000000013</v>
      </c>
    </row>
    <row r="10" spans="1:15" ht="15">
      <c r="B10" s="27">
        <v>6</v>
      </c>
      <c r="C10" s="74">
        <v>1.2890399742978842</v>
      </c>
      <c r="D10" s="74">
        <v>0.95856293859195441</v>
      </c>
      <c r="E10" s="74">
        <v>0.8320066329928163</v>
      </c>
      <c r="F10" s="74">
        <v>0.73251201308522407</v>
      </c>
      <c r="H10" s="27">
        <v>6</v>
      </c>
      <c r="I10" s="74">
        <v>31.229500000000002</v>
      </c>
      <c r="J10" s="74">
        <v>6.1085000000000003</v>
      </c>
      <c r="K10" s="74">
        <v>0.47799999999999998</v>
      </c>
      <c r="L10" s="74">
        <v>6.5975000000000001</v>
      </c>
      <c r="M10" s="74">
        <v>0.43099999999999999</v>
      </c>
      <c r="N10" s="74">
        <v>0.46850000000000003</v>
      </c>
      <c r="O10" s="74">
        <v>45.312999999999995</v>
      </c>
    </row>
    <row r="11" spans="1:15" ht="15">
      <c r="B11" s="27">
        <v>7</v>
      </c>
      <c r="C11" s="74">
        <v>1.1093754511249747</v>
      </c>
      <c r="D11" s="74">
        <v>1.0227795125840666</v>
      </c>
      <c r="E11" s="74">
        <v>0.66543256446771348</v>
      </c>
      <c r="F11" s="74">
        <v>1.4945295151721125</v>
      </c>
      <c r="H11" s="27">
        <v>7</v>
      </c>
      <c r="I11" s="74">
        <v>27.011499999999998</v>
      </c>
      <c r="J11" s="74">
        <v>6.1875</v>
      </c>
      <c r="K11" s="74">
        <v>0.38700000000000001</v>
      </c>
      <c r="L11" s="74">
        <v>3.7725</v>
      </c>
      <c r="M11" s="74">
        <v>0.21299999999999999</v>
      </c>
      <c r="N11" s="74">
        <v>0.32300000000000001</v>
      </c>
      <c r="O11" s="74">
        <v>37.894500000000001</v>
      </c>
    </row>
    <row r="12" spans="1:15" ht="15">
      <c r="B12" s="27">
        <v>8</v>
      </c>
      <c r="C12" s="74">
        <v>1.0514707163798276</v>
      </c>
      <c r="D12" s="74">
        <v>1.1371429298994895</v>
      </c>
      <c r="E12" s="74">
        <v>0.74493905932893878</v>
      </c>
      <c r="F12" s="74">
        <v>0.79918570037187309</v>
      </c>
      <c r="H12" s="27">
        <v>8</v>
      </c>
      <c r="I12" s="74">
        <v>44.558</v>
      </c>
      <c r="J12" s="74">
        <v>7.4325000000000001</v>
      </c>
      <c r="K12" s="74">
        <v>0.54</v>
      </c>
      <c r="L12" s="74">
        <v>11.08</v>
      </c>
      <c r="M12" s="74">
        <v>0.35449999999999998</v>
      </c>
      <c r="N12" s="74">
        <v>0.57050000000000001</v>
      </c>
      <c r="O12" s="74">
        <v>64.535499999999999</v>
      </c>
    </row>
    <row r="13" spans="1:15" ht="15">
      <c r="B13" s="27">
        <v>9</v>
      </c>
      <c r="C13" s="74">
        <v>0.75333312594891733</v>
      </c>
      <c r="D13" s="74">
        <v>0.53477137928145912</v>
      </c>
      <c r="E13" s="74">
        <v>0.22031477638072286</v>
      </c>
      <c r="F13" s="74">
        <v>1.2095517865192906</v>
      </c>
      <c r="H13" s="27">
        <v>9</v>
      </c>
      <c r="I13" s="74">
        <v>38.146500000000003</v>
      </c>
      <c r="J13" s="74">
        <v>5.8889999999999993</v>
      </c>
      <c r="K13" s="74">
        <v>0.30049999999999999</v>
      </c>
      <c r="L13" s="74">
        <v>10.7835</v>
      </c>
      <c r="M13" s="74">
        <v>0.20100000000000001</v>
      </c>
      <c r="N13" s="74">
        <v>0.32950000000000002</v>
      </c>
      <c r="O13" s="74">
        <v>55.650000000000006</v>
      </c>
    </row>
    <row r="14" spans="1:15" ht="15">
      <c r="B14" s="27">
        <v>10</v>
      </c>
      <c r="C14" s="74">
        <v>0.96711528196219876</v>
      </c>
      <c r="D14" s="74">
        <v>0.86863432885792935</v>
      </c>
      <c r="E14" s="74">
        <v>0.43063749557596431</v>
      </c>
      <c r="F14" s="74">
        <v>0.95961473085177018</v>
      </c>
      <c r="H14" s="27">
        <v>10</v>
      </c>
      <c r="I14" s="74">
        <v>50.155000000000001</v>
      </c>
      <c r="J14" s="74">
        <v>9.0615000000000006</v>
      </c>
      <c r="K14" s="74">
        <v>0.40634999999999999</v>
      </c>
      <c r="L14" s="74">
        <v>8.7534999999999989</v>
      </c>
      <c r="M14" s="74">
        <v>0.27150000000000002</v>
      </c>
      <c r="N14" s="74">
        <v>0.65900000000000003</v>
      </c>
      <c r="O14" s="74">
        <v>69.306850000000011</v>
      </c>
    </row>
    <row r="15" spans="1:15" ht="15">
      <c r="B15" s="27">
        <v>11</v>
      </c>
      <c r="C15" s="74">
        <v>1.4241959038575722</v>
      </c>
      <c r="D15" s="74">
        <v>0.57631783990280749</v>
      </c>
      <c r="E15" s="74">
        <v>0.80721327005256105</v>
      </c>
      <c r="F15" s="74">
        <v>1.327882887519034</v>
      </c>
      <c r="H15" s="27">
        <v>11</v>
      </c>
      <c r="I15" s="74">
        <v>34.051000000000002</v>
      </c>
      <c r="J15" s="74">
        <v>7.3380000000000001</v>
      </c>
      <c r="K15" s="74">
        <v>0.33550000000000002</v>
      </c>
      <c r="L15" s="74">
        <v>4.9335000000000004</v>
      </c>
      <c r="M15" s="74">
        <v>0.26650000000000001</v>
      </c>
      <c r="N15" s="74">
        <v>0.49199999999999999</v>
      </c>
      <c r="O15" s="74">
        <v>47.416500000000006</v>
      </c>
    </row>
    <row r="16" spans="1:15" ht="15">
      <c r="B16" s="27">
        <v>12</v>
      </c>
      <c r="C16" s="74">
        <v>1.075413185833763</v>
      </c>
      <c r="D16" s="74">
        <v>0.84935415696526595</v>
      </c>
      <c r="E16" s="74">
        <v>0.81192315409084248</v>
      </c>
      <c r="F16" s="74">
        <v>0.85686828172273433</v>
      </c>
      <c r="H16" s="27">
        <v>12</v>
      </c>
      <c r="I16" s="74">
        <v>30.616500000000002</v>
      </c>
      <c r="J16" s="74">
        <v>7.1905000000000001</v>
      </c>
      <c r="K16" s="74">
        <v>0.42249999999999999</v>
      </c>
      <c r="L16" s="74">
        <v>7.8834999999999997</v>
      </c>
      <c r="M16" s="74">
        <v>0.46850000000000003</v>
      </c>
      <c r="N16" s="74">
        <v>0.49399999999999999</v>
      </c>
      <c r="O16" s="74">
        <v>47.075499999999998</v>
      </c>
    </row>
    <row r="17" spans="2:15" ht="15">
      <c r="B17" s="27">
        <v>13</v>
      </c>
      <c r="C17" s="74">
        <v>1.3368962853112607</v>
      </c>
      <c r="D17" s="74">
        <v>1.3744626864820206</v>
      </c>
      <c r="E17" s="74">
        <v>0.63443283680910523</v>
      </c>
      <c r="F17" s="74">
        <v>0.8675984643646667</v>
      </c>
      <c r="H17" s="27">
        <v>13</v>
      </c>
      <c r="I17" s="74">
        <v>33.233499999999999</v>
      </c>
      <c r="J17" s="74">
        <v>5.6530000000000005</v>
      </c>
      <c r="K17" s="74">
        <v>0.40800000000000003</v>
      </c>
      <c r="L17" s="74">
        <v>8.692499999999999</v>
      </c>
      <c r="M17" s="74">
        <v>0.27100000000000002</v>
      </c>
      <c r="N17" s="74">
        <v>0.44550000000000001</v>
      </c>
      <c r="O17" s="74">
        <v>48.703499999999998</v>
      </c>
    </row>
    <row r="18" spans="2:15" ht="15">
      <c r="B18" s="27">
        <v>14</v>
      </c>
      <c r="C18" s="74">
        <v>0.75010930926295605</v>
      </c>
      <c r="D18" s="74">
        <v>0.8030052526935737</v>
      </c>
      <c r="E18" s="74">
        <v>0.95334483898696298</v>
      </c>
      <c r="F18" s="74">
        <v>0.68490341313595149</v>
      </c>
      <c r="H18" s="27">
        <v>14</v>
      </c>
      <c r="I18" s="74">
        <v>35.205500000000001</v>
      </c>
      <c r="J18" s="74">
        <v>6.0884999999999998</v>
      </c>
      <c r="K18" s="74">
        <v>0.32400000000000001</v>
      </c>
      <c r="L18" s="74">
        <v>6.2874999999999996</v>
      </c>
      <c r="M18" s="74">
        <v>0.1925</v>
      </c>
      <c r="N18" s="74">
        <v>0.38500000000000001</v>
      </c>
      <c r="O18" s="74">
        <v>48.482999999999997</v>
      </c>
    </row>
    <row r="19" spans="2:15" ht="15">
      <c r="B19" s="27">
        <v>15</v>
      </c>
      <c r="C19" s="74">
        <v>0.63458044229218513</v>
      </c>
      <c r="D19" s="74">
        <v>1.3557379026488019</v>
      </c>
      <c r="E19" s="74">
        <v>2.9301533209301782</v>
      </c>
      <c r="F19" s="74">
        <v>2.3803485796804464</v>
      </c>
      <c r="H19" s="27">
        <v>15</v>
      </c>
      <c r="I19" s="74">
        <v>26.338999999999999</v>
      </c>
      <c r="J19" s="74">
        <v>5.6280000000000001</v>
      </c>
      <c r="K19" s="74">
        <v>0.28049999999999997</v>
      </c>
      <c r="L19" s="74">
        <v>3.2119999999999997</v>
      </c>
      <c r="M19" s="74">
        <v>0.20500000000000002</v>
      </c>
      <c r="N19" s="74">
        <v>0.376</v>
      </c>
      <c r="O19" s="74">
        <v>36.040500000000002</v>
      </c>
    </row>
    <row r="20" spans="2:15" ht="15">
      <c r="B20" s="3">
        <v>16</v>
      </c>
      <c r="C20" s="74">
        <v>0.18276510804554291</v>
      </c>
      <c r="D20" s="74">
        <v>0.41259371711101922</v>
      </c>
      <c r="E20" s="74">
        <v>0.57135527901021188</v>
      </c>
      <c r="F20" s="74">
        <v>0.65816421588314056</v>
      </c>
      <c r="H20" s="3">
        <v>16</v>
      </c>
      <c r="I20" s="74">
        <v>36.293999999999997</v>
      </c>
      <c r="J20" s="74">
        <v>7.2645</v>
      </c>
      <c r="K20" s="74">
        <v>0.2545</v>
      </c>
      <c r="L20" s="74">
        <v>2.952</v>
      </c>
      <c r="M20" s="74">
        <v>0.19850000000000001</v>
      </c>
      <c r="N20" s="74">
        <v>0.26250000000000001</v>
      </c>
      <c r="O20" s="74">
        <v>47.225999999999999</v>
      </c>
    </row>
    <row r="21" spans="2:15" ht="15">
      <c r="B21" s="3">
        <v>17</v>
      </c>
      <c r="C21" s="74">
        <v>0.21442319755598105</v>
      </c>
      <c r="D21" s="74">
        <v>0.29427845139575576</v>
      </c>
      <c r="E21" s="74">
        <v>0.71938427992227183</v>
      </c>
      <c r="F21" s="74">
        <v>1.2186171668596042</v>
      </c>
      <c r="H21" s="3">
        <v>17</v>
      </c>
      <c r="I21" s="74">
        <v>42.965500000000006</v>
      </c>
      <c r="J21" s="74">
        <v>4.9849999999999994</v>
      </c>
      <c r="K21" s="74">
        <v>0.21450000000000002</v>
      </c>
      <c r="L21" s="74">
        <v>16.625</v>
      </c>
      <c r="M21" s="74">
        <v>0.13550000000000001</v>
      </c>
      <c r="N21" s="74">
        <v>0.41399999999999998</v>
      </c>
      <c r="O21" s="74">
        <v>65.339500000000001</v>
      </c>
    </row>
    <row r="22" spans="2:15" ht="15">
      <c r="B22" s="3">
        <v>18</v>
      </c>
      <c r="C22" s="74">
        <v>0.60469092467073982</v>
      </c>
      <c r="D22" s="74">
        <v>0.62497665657993517</v>
      </c>
      <c r="E22" s="74">
        <v>0.56870223800673858</v>
      </c>
      <c r="F22" s="74">
        <v>1.0720099186843002</v>
      </c>
      <c r="H22" s="3">
        <v>18</v>
      </c>
      <c r="I22" s="74">
        <v>25.752499999999998</v>
      </c>
      <c r="J22" s="74">
        <v>3.2519999999999998</v>
      </c>
      <c r="K22" s="74">
        <v>0.32400000000000001</v>
      </c>
      <c r="L22" s="74">
        <v>10.265000000000001</v>
      </c>
      <c r="M22" s="74">
        <v>0.23899999999999999</v>
      </c>
      <c r="N22" s="74">
        <v>0.3105</v>
      </c>
      <c r="O22" s="74">
        <v>40.142999999999994</v>
      </c>
    </row>
    <row r="23" spans="2:15" ht="15">
      <c r="B23" s="3">
        <v>19</v>
      </c>
      <c r="C23" s="74">
        <v>0.29736381572037973</v>
      </c>
      <c r="D23" s="74">
        <v>0.47089980803891224</v>
      </c>
      <c r="E23" s="74">
        <v>0.82047030513673913</v>
      </c>
      <c r="F23" s="74">
        <v>1.604395109538852</v>
      </c>
      <c r="H23" s="3">
        <v>19</v>
      </c>
      <c r="I23" s="74">
        <v>42.046999999999997</v>
      </c>
      <c r="J23" s="74">
        <v>5.6725000000000003</v>
      </c>
      <c r="K23" s="74">
        <v>0.26349999999999996</v>
      </c>
      <c r="L23" s="74">
        <v>9.7279999999999998</v>
      </c>
      <c r="M23" s="74">
        <v>0.158</v>
      </c>
      <c r="N23" s="74">
        <v>0.43100000000000005</v>
      </c>
      <c r="O23" s="74">
        <v>58.3</v>
      </c>
    </row>
    <row r="24" spans="2:15" ht="15">
      <c r="B24" s="3">
        <v>20</v>
      </c>
      <c r="C24" s="74">
        <v>0.62512648559898587</v>
      </c>
      <c r="D24" s="74">
        <v>0.90965120353823137</v>
      </c>
      <c r="E24" s="74">
        <v>6.8593696700167621</v>
      </c>
      <c r="F24" s="74">
        <v>1.9799347942405778</v>
      </c>
      <c r="H24" s="3">
        <v>20</v>
      </c>
      <c r="I24" s="74">
        <v>41.515999999999998</v>
      </c>
      <c r="J24" s="74">
        <v>5.4625000000000004</v>
      </c>
      <c r="K24" s="74">
        <v>0.29799999999999999</v>
      </c>
      <c r="L24" s="74">
        <v>13.342500000000001</v>
      </c>
      <c r="M24" s="74">
        <v>0.20200000000000001</v>
      </c>
      <c r="N24" s="74">
        <v>0.48549999999999999</v>
      </c>
      <c r="O24" s="74">
        <v>61.3065</v>
      </c>
    </row>
    <row r="25" spans="2:15" ht="15">
      <c r="B25" s="3">
        <v>21</v>
      </c>
      <c r="C25" s="74">
        <v>0.91565368846667228</v>
      </c>
      <c r="D25" s="74">
        <v>0.70974679316571088</v>
      </c>
      <c r="E25" s="74">
        <v>0.64036600285886125</v>
      </c>
      <c r="F25" s="74">
        <v>1.1551198558153741</v>
      </c>
      <c r="H25" s="3">
        <v>21</v>
      </c>
      <c r="I25" s="74">
        <v>30.976500000000001</v>
      </c>
      <c r="J25" s="74">
        <v>7.0969999999999995</v>
      </c>
      <c r="K25" s="74">
        <v>0.4415</v>
      </c>
      <c r="L25" s="74">
        <v>5.7469999999999999</v>
      </c>
      <c r="M25" s="74">
        <v>0.39149999999999996</v>
      </c>
      <c r="N25" s="74">
        <v>0.434</v>
      </c>
      <c r="O25" s="74">
        <v>45.087499999999999</v>
      </c>
    </row>
    <row r="26" spans="2:15" ht="15">
      <c r="B26" s="3">
        <v>22</v>
      </c>
      <c r="C26" s="74">
        <v>0.71939114414302918</v>
      </c>
      <c r="D26" s="74">
        <v>0.76488711730386705</v>
      </c>
      <c r="E26" s="74">
        <v>0.41731886595807671</v>
      </c>
      <c r="F26" s="74">
        <v>1.0263189010315736</v>
      </c>
      <c r="H26" s="3">
        <v>22</v>
      </c>
      <c r="I26" s="74">
        <v>23.893000000000001</v>
      </c>
      <c r="J26" s="74">
        <v>4.5640000000000001</v>
      </c>
      <c r="K26" s="74">
        <v>0.158</v>
      </c>
      <c r="L26" s="74">
        <v>5.3445</v>
      </c>
      <c r="M26" s="74">
        <v>9.6000000000000002E-2</v>
      </c>
      <c r="N26" s="74">
        <v>0.22750000000000001</v>
      </c>
      <c r="O26" s="74">
        <v>34.283000000000001</v>
      </c>
    </row>
    <row r="27" spans="2:15" ht="15">
      <c r="B27" s="3">
        <v>23</v>
      </c>
      <c r="C27" s="74">
        <v>0.53283092027764623</v>
      </c>
      <c r="D27" s="74">
        <v>0.66767751025347899</v>
      </c>
      <c r="E27" s="74">
        <v>0.32044894305808452</v>
      </c>
      <c r="F27" s="74">
        <v>1.0827359820481317</v>
      </c>
      <c r="H27" s="3">
        <v>23</v>
      </c>
      <c r="I27" s="74">
        <v>24.499499999999998</v>
      </c>
      <c r="J27" s="74">
        <v>4.5369999999999999</v>
      </c>
      <c r="K27" s="74">
        <v>0.17050000000000001</v>
      </c>
      <c r="L27" s="74">
        <v>5.4764999999999997</v>
      </c>
      <c r="M27" s="74">
        <v>9.7500000000000003E-2</v>
      </c>
      <c r="N27" s="74">
        <v>0.25850000000000001</v>
      </c>
      <c r="O27" s="74">
        <v>35.03949999999999</v>
      </c>
    </row>
    <row r="28" spans="2:15" ht="15">
      <c r="B28" s="3">
        <v>24</v>
      </c>
      <c r="C28" s="74">
        <v>0.55202039413579096</v>
      </c>
      <c r="D28" s="74">
        <v>1.0075885846291213</v>
      </c>
      <c r="E28" s="74">
        <v>0.31711070460914981</v>
      </c>
      <c r="F28" s="74">
        <v>2.2256411329144639</v>
      </c>
      <c r="H28" s="3">
        <v>24</v>
      </c>
      <c r="I28" s="74">
        <v>33.254999999999995</v>
      </c>
      <c r="J28" s="74">
        <v>5.5135000000000005</v>
      </c>
      <c r="K28" s="74">
        <v>0.20699999999999999</v>
      </c>
      <c r="L28" s="74">
        <v>8.3990000000000009</v>
      </c>
      <c r="M28" s="74">
        <v>0.1605</v>
      </c>
      <c r="N28" s="74">
        <v>0.437</v>
      </c>
      <c r="O28" s="74">
        <v>47.971999999999994</v>
      </c>
    </row>
    <row r="29" spans="2:15" ht="15">
      <c r="B29" s="3">
        <v>25</v>
      </c>
      <c r="C29" s="74">
        <v>0.28154065989780663</v>
      </c>
      <c r="D29" s="74">
        <v>0.91306058135301837</v>
      </c>
      <c r="E29" s="74">
        <v>0.33260540303925712</v>
      </c>
      <c r="F29" s="74">
        <v>2.2817315853713449</v>
      </c>
      <c r="H29" s="3">
        <v>25</v>
      </c>
      <c r="I29" s="74">
        <v>35.980000000000004</v>
      </c>
      <c r="J29" s="74">
        <v>4.8635000000000002</v>
      </c>
      <c r="K29" s="74">
        <v>0.24</v>
      </c>
      <c r="L29" s="74">
        <v>10.952</v>
      </c>
      <c r="M29" s="74">
        <v>0.13900000000000001</v>
      </c>
      <c r="N29" s="74">
        <v>0.32650000000000001</v>
      </c>
      <c r="O29" s="74">
        <v>52.501000000000012</v>
      </c>
    </row>
    <row r="30" spans="2:15" ht="15">
      <c r="B30" s="3">
        <v>26</v>
      </c>
      <c r="C30" s="74">
        <v>1.0469710485389991</v>
      </c>
      <c r="D30" s="74">
        <v>0.84512812765643108</v>
      </c>
      <c r="E30" s="74">
        <v>1.5723185117639138</v>
      </c>
      <c r="F30" s="74">
        <v>1.4415537634514248</v>
      </c>
      <c r="H30" s="3">
        <v>26</v>
      </c>
      <c r="I30" s="74">
        <v>22.9695</v>
      </c>
      <c r="J30" s="74">
        <v>4.5374999999999996</v>
      </c>
      <c r="K30" s="74">
        <v>0.16200000000000001</v>
      </c>
      <c r="L30" s="74">
        <v>4.1395</v>
      </c>
      <c r="M30" s="74">
        <v>0.122</v>
      </c>
      <c r="N30" s="74">
        <v>0.26700000000000002</v>
      </c>
      <c r="O30" s="74">
        <v>32.197499999999998</v>
      </c>
    </row>
    <row r="31" spans="2:15" ht="15">
      <c r="B31" s="3">
        <v>27</v>
      </c>
      <c r="C31" s="74">
        <v>0.5719009613463244</v>
      </c>
      <c r="D31" s="74">
        <v>0.24499001756999625</v>
      </c>
      <c r="E31" s="74">
        <v>0.38155562272311128</v>
      </c>
      <c r="F31" s="74">
        <v>1.0666867994671461</v>
      </c>
      <c r="H31" s="3">
        <v>27</v>
      </c>
      <c r="I31" s="74">
        <v>31.11</v>
      </c>
      <c r="J31" s="74">
        <v>3.6654999999999998</v>
      </c>
      <c r="K31" s="74">
        <v>0.24249999999999999</v>
      </c>
      <c r="L31" s="74">
        <v>11.406500000000001</v>
      </c>
      <c r="M31" s="74">
        <v>0.17</v>
      </c>
      <c r="N31" s="74">
        <v>0.26800000000000002</v>
      </c>
      <c r="O31" s="74">
        <v>46.862500000000004</v>
      </c>
    </row>
    <row r="32" spans="2:15" ht="15">
      <c r="B32" s="3">
        <v>28</v>
      </c>
      <c r="C32" s="74">
        <v>0.44309975370671761</v>
      </c>
      <c r="D32" s="74">
        <v>0.85680062089485221</v>
      </c>
      <c r="E32" s="74">
        <v>1.7581336928569651</v>
      </c>
      <c r="F32" s="74">
        <v>0.83268979000876509</v>
      </c>
      <c r="H32" s="3">
        <v>28</v>
      </c>
      <c r="I32" s="74">
        <v>30.356499999999997</v>
      </c>
      <c r="J32" s="74">
        <v>5.4740000000000002</v>
      </c>
      <c r="K32" s="74">
        <v>0.124</v>
      </c>
      <c r="L32" s="74">
        <v>5.7240000000000002</v>
      </c>
      <c r="M32" s="74">
        <v>6.4000000000000001E-2</v>
      </c>
      <c r="N32" s="74">
        <v>0.2515</v>
      </c>
      <c r="O32" s="74">
        <v>41.994</v>
      </c>
    </row>
    <row r="33" spans="2:15" ht="15">
      <c r="B33" s="3">
        <v>29</v>
      </c>
      <c r="C33" s="74">
        <v>0.77131338394517246</v>
      </c>
      <c r="D33" s="74">
        <v>0.64799131479907235</v>
      </c>
      <c r="E33" s="74">
        <v>7.2956926042767352</v>
      </c>
      <c r="F33" s="74">
        <v>1.8351948062228587</v>
      </c>
      <c r="H33" s="3">
        <v>29</v>
      </c>
      <c r="I33" s="74">
        <v>32.841499999999996</v>
      </c>
      <c r="J33" s="74">
        <v>3.8559999999999999</v>
      </c>
      <c r="K33" s="74">
        <v>0.28849999999999998</v>
      </c>
      <c r="L33" s="74">
        <v>14.154</v>
      </c>
      <c r="M33" s="74">
        <v>0.1575</v>
      </c>
      <c r="N33" s="74">
        <v>0.34250000000000003</v>
      </c>
      <c r="O33" s="74">
        <v>51.64</v>
      </c>
    </row>
    <row r="34" spans="2:15" ht="15">
      <c r="B34" s="3">
        <v>30</v>
      </c>
      <c r="C34" s="74">
        <v>0.69811588554865545</v>
      </c>
      <c r="D34" s="74">
        <v>0.48219005697800238</v>
      </c>
      <c r="E34" s="74">
        <v>0.37018546452853107</v>
      </c>
      <c r="F34" s="74">
        <v>0.69003664513615048</v>
      </c>
      <c r="H34" s="3">
        <v>30</v>
      </c>
      <c r="I34" s="74">
        <v>41.554500000000004</v>
      </c>
      <c r="J34" s="74">
        <v>6.5785</v>
      </c>
      <c r="K34" s="74">
        <v>0.40649999999999997</v>
      </c>
      <c r="L34" s="74">
        <v>12.602</v>
      </c>
      <c r="M34" s="74">
        <v>0.27550000000000002</v>
      </c>
      <c r="N34" s="74">
        <v>0.50750000000000006</v>
      </c>
      <c r="O34" s="74">
        <v>61.924500000000009</v>
      </c>
    </row>
    <row r="35" spans="2:15" ht="15">
      <c r="B35" s="3">
        <v>31</v>
      </c>
      <c r="C35" s="74">
        <v>5.354882308020003E-2</v>
      </c>
      <c r="D35" s="74">
        <v>0.59828624337775538</v>
      </c>
      <c r="E35" s="74">
        <v>0.75717335181580503</v>
      </c>
      <c r="F35" s="74">
        <v>1.4343956556699118</v>
      </c>
      <c r="H35" s="3">
        <v>31</v>
      </c>
      <c r="I35" s="74">
        <v>30.5855</v>
      </c>
      <c r="J35" s="74">
        <v>3.88</v>
      </c>
      <c r="K35" s="74">
        <v>0.2215</v>
      </c>
      <c r="L35" s="74">
        <v>7.1225000000000005</v>
      </c>
      <c r="M35" s="74">
        <v>0.13550000000000001</v>
      </c>
      <c r="N35" s="74">
        <v>0.35449999999999998</v>
      </c>
      <c r="O35" s="74">
        <v>42.299500000000002</v>
      </c>
    </row>
    <row r="36" spans="2:15" ht="15">
      <c r="B36" s="3">
        <v>32</v>
      </c>
      <c r="C36" s="74">
        <v>0.35911913052470196</v>
      </c>
      <c r="D36" s="74">
        <v>0.97180213754080547</v>
      </c>
      <c r="E36" s="74">
        <v>5.6283184159586748</v>
      </c>
      <c r="F36" s="74">
        <v>1.3596549827288966</v>
      </c>
      <c r="H36" s="3">
        <v>32</v>
      </c>
      <c r="I36" s="74">
        <v>35.746499999999997</v>
      </c>
      <c r="J36" s="74">
        <v>5.5779999999999994</v>
      </c>
      <c r="K36" s="74">
        <v>0.32100000000000001</v>
      </c>
      <c r="L36" s="74">
        <v>6.6669999999999998</v>
      </c>
      <c r="M36" s="74">
        <v>0.32800000000000001</v>
      </c>
      <c r="N36" s="74">
        <v>0.53449999999999998</v>
      </c>
      <c r="O36" s="74">
        <v>49.175000000000004</v>
      </c>
    </row>
    <row r="37" spans="2:15" ht="15">
      <c r="B37" s="3">
        <v>33</v>
      </c>
      <c r="C37" s="74">
        <v>0.65251874931500908</v>
      </c>
      <c r="D37" s="74">
        <v>0.96696685854445397</v>
      </c>
      <c r="E37" s="74">
        <v>0.83103910812175519</v>
      </c>
      <c r="F37" s="74">
        <v>1.0990266378166134</v>
      </c>
      <c r="H37" s="3">
        <v>33</v>
      </c>
      <c r="I37" s="74">
        <v>29.866500000000002</v>
      </c>
      <c r="J37" s="74">
        <v>4.3365</v>
      </c>
      <c r="K37" s="74">
        <v>0.38100000000000001</v>
      </c>
      <c r="L37" s="74">
        <v>8.9870000000000001</v>
      </c>
      <c r="M37" s="74">
        <v>0.29099999999999998</v>
      </c>
      <c r="N37" s="74">
        <v>0.36199999999999999</v>
      </c>
      <c r="O37" s="74">
        <v>44.224000000000004</v>
      </c>
    </row>
    <row r="38" spans="2:15" ht="15">
      <c r="B38" s="3">
        <v>34</v>
      </c>
      <c r="C38" s="74">
        <v>0.25978799028120136</v>
      </c>
      <c r="D38" s="74">
        <v>0.3651314386199021</v>
      </c>
      <c r="E38" s="74">
        <v>0.39787772063052901</v>
      </c>
      <c r="F38" s="74">
        <v>0.68661023343767202</v>
      </c>
      <c r="H38" s="3">
        <v>34</v>
      </c>
      <c r="I38" s="74">
        <v>33.097999999999999</v>
      </c>
      <c r="J38" s="74">
        <v>6.32</v>
      </c>
      <c r="K38" s="74">
        <v>0.34199999999999997</v>
      </c>
      <c r="L38" s="74">
        <v>6.633</v>
      </c>
      <c r="M38" s="74">
        <v>0.27300000000000002</v>
      </c>
      <c r="N38" s="74">
        <v>0.39950000000000002</v>
      </c>
      <c r="O38" s="74">
        <v>47.065500000000007</v>
      </c>
    </row>
    <row r="39" spans="2:15" ht="15">
      <c r="B39" s="3">
        <v>35</v>
      </c>
      <c r="C39" s="74">
        <v>0.62111802867173671</v>
      </c>
      <c r="D39" s="74">
        <v>3.2092033584165368E-2</v>
      </c>
      <c r="E39" s="74">
        <v>0.99528420061651612</v>
      </c>
      <c r="F39" s="74">
        <v>1.3229345596697357</v>
      </c>
      <c r="H39" s="3">
        <v>35</v>
      </c>
      <c r="I39" s="74">
        <v>29.551500000000001</v>
      </c>
      <c r="J39" s="74">
        <v>4.1230000000000002</v>
      </c>
      <c r="K39" s="74">
        <v>0.30399999999999999</v>
      </c>
      <c r="L39" s="74">
        <v>9.5925000000000011</v>
      </c>
      <c r="M39" s="74">
        <v>0.17699999999999999</v>
      </c>
      <c r="N39" s="74">
        <v>0.3125</v>
      </c>
      <c r="O39" s="74">
        <v>44.060500000000005</v>
      </c>
    </row>
    <row r="40" spans="2:15" ht="15">
      <c r="B40" s="3">
        <v>36</v>
      </c>
      <c r="C40" s="74">
        <v>0.50339763121928782</v>
      </c>
      <c r="D40" s="74">
        <v>0.57775697019065964</v>
      </c>
      <c r="E40" s="74">
        <v>1.5505172650831744</v>
      </c>
      <c r="F40" s="74">
        <v>0.71450510530191236</v>
      </c>
      <c r="H40" s="3">
        <v>36</v>
      </c>
      <c r="I40" s="74">
        <v>37.722499999999997</v>
      </c>
      <c r="J40" s="74">
        <v>4.8445</v>
      </c>
      <c r="K40" s="74">
        <v>0.216</v>
      </c>
      <c r="L40" s="74">
        <v>10.5755</v>
      </c>
      <c r="M40" s="74">
        <v>0.1285</v>
      </c>
      <c r="N40" s="74">
        <v>0.32900000000000001</v>
      </c>
      <c r="O40" s="74">
        <v>53.815999999999995</v>
      </c>
    </row>
    <row r="41" spans="2:15" ht="15">
      <c r="B41" s="3">
        <v>37</v>
      </c>
      <c r="C41" s="74">
        <v>1.4135472845694239</v>
      </c>
      <c r="D41" s="74">
        <v>0.5164215210665557</v>
      </c>
      <c r="E41" s="74">
        <v>1.2663383223542739</v>
      </c>
      <c r="F41" s="74">
        <v>1.0813893769532441</v>
      </c>
      <c r="H41" s="3">
        <v>37</v>
      </c>
      <c r="I41" s="74">
        <v>35.701000000000001</v>
      </c>
      <c r="J41" s="74">
        <v>4.6349999999999998</v>
      </c>
      <c r="K41" s="74">
        <v>0.26600000000000001</v>
      </c>
      <c r="L41" s="74">
        <v>16.682499999999997</v>
      </c>
      <c r="M41" s="74">
        <v>0.19350000000000001</v>
      </c>
      <c r="N41" s="74">
        <v>0.38900000000000001</v>
      </c>
      <c r="O41" s="74">
        <v>57.866999999999997</v>
      </c>
    </row>
    <row r="42" spans="2:15" ht="15">
      <c r="B42" s="3">
        <v>38</v>
      </c>
      <c r="C42" s="74">
        <v>0.53626960615512265</v>
      </c>
      <c r="D42" s="74">
        <v>4.3831720573914885E-2</v>
      </c>
      <c r="E42" s="74">
        <v>0.22920534230282091</v>
      </c>
      <c r="F42" s="74">
        <v>1.7856314018765456</v>
      </c>
      <c r="H42" s="3">
        <v>38</v>
      </c>
      <c r="I42" s="74">
        <v>33.03</v>
      </c>
      <c r="J42" s="74">
        <v>3.411</v>
      </c>
      <c r="K42" s="74">
        <v>0.27700000000000002</v>
      </c>
      <c r="L42" s="74">
        <v>9.5079999999999991</v>
      </c>
      <c r="M42" s="74">
        <v>0.184</v>
      </c>
      <c r="N42" s="74">
        <v>0.36449999999999999</v>
      </c>
      <c r="O42" s="74">
        <v>46.774499999999996</v>
      </c>
    </row>
    <row r="43" spans="2:15" ht="15">
      <c r="B43" s="3">
        <v>39</v>
      </c>
      <c r="C43" s="74">
        <v>7.3391266404220751E-2</v>
      </c>
      <c r="D43" s="74">
        <v>0.88613936745829358</v>
      </c>
      <c r="E43" s="74">
        <v>0.25421362160348371</v>
      </c>
      <c r="F43" s="74">
        <v>1.8443530340598504</v>
      </c>
      <c r="H43" s="3">
        <v>39</v>
      </c>
      <c r="I43" s="74">
        <v>23.58</v>
      </c>
      <c r="J43" s="74">
        <v>3.359</v>
      </c>
      <c r="K43" s="74">
        <v>0.29099999999999998</v>
      </c>
      <c r="L43" s="74">
        <v>5.7930000000000001</v>
      </c>
      <c r="M43" s="74">
        <v>0.23749999999999999</v>
      </c>
      <c r="N43" s="74">
        <v>0.34350000000000003</v>
      </c>
      <c r="O43" s="74">
        <v>33.603999999999999</v>
      </c>
    </row>
    <row r="44" spans="2:15" ht="15">
      <c r="B44" s="28">
        <v>40</v>
      </c>
      <c r="C44" s="74">
        <v>0.24334128645053069</v>
      </c>
      <c r="D44" s="74">
        <v>0.75918558891545462</v>
      </c>
      <c r="E44" s="74">
        <v>3.9606820210827398</v>
      </c>
      <c r="F44" s="74">
        <v>1.4945295151721087</v>
      </c>
      <c r="H44" s="28">
        <v>40</v>
      </c>
      <c r="I44" s="74">
        <v>33.549499999999995</v>
      </c>
      <c r="J44" s="74">
        <v>5.1914999999999996</v>
      </c>
      <c r="K44" s="74">
        <v>0.3165</v>
      </c>
      <c r="L44" s="74">
        <v>8.984</v>
      </c>
      <c r="M44" s="74">
        <v>0.23599999999999999</v>
      </c>
      <c r="N44" s="74">
        <v>0.41149999999999998</v>
      </c>
      <c r="O44" s="74">
        <v>48.688999999999986</v>
      </c>
    </row>
    <row r="45" spans="2:15" ht="15">
      <c r="B45" s="28">
        <v>41</v>
      </c>
      <c r="C45" s="74">
        <v>0.42404386647088183</v>
      </c>
      <c r="D45" s="74">
        <v>1.114679498510452</v>
      </c>
      <c r="E45" s="74">
        <v>0.9401260758349369</v>
      </c>
      <c r="F45" s="74">
        <v>1.052184118326748</v>
      </c>
      <c r="H45" s="28">
        <v>41</v>
      </c>
      <c r="I45" s="74">
        <v>37.67</v>
      </c>
      <c r="J45" s="74">
        <v>5.5839999999999996</v>
      </c>
      <c r="K45" s="74">
        <v>0.2145</v>
      </c>
      <c r="L45" s="74">
        <v>6.7494999999999994</v>
      </c>
      <c r="M45" s="74">
        <v>0.16649999999999998</v>
      </c>
      <c r="N45" s="74">
        <v>0.34749999999999998</v>
      </c>
      <c r="O45" s="74">
        <v>50.731999999999999</v>
      </c>
    </row>
    <row r="46" spans="2:15" ht="15">
      <c r="B46" s="28">
        <v>42</v>
      </c>
      <c r="C46" s="74">
        <v>0.4953666408332873</v>
      </c>
      <c r="D46" s="74">
        <v>1.0013258153829547</v>
      </c>
      <c r="E46" s="74">
        <v>4.4753735108054649</v>
      </c>
      <c r="F46" s="74">
        <v>1.5456003476098226</v>
      </c>
      <c r="H46" s="28">
        <v>42</v>
      </c>
      <c r="I46" s="74">
        <v>39.472499999999997</v>
      </c>
      <c r="J46" s="74">
        <v>4.109</v>
      </c>
      <c r="K46" s="74">
        <v>0.27549999999999997</v>
      </c>
      <c r="L46" s="74">
        <v>12.9925</v>
      </c>
      <c r="M46" s="74">
        <v>0.1925</v>
      </c>
      <c r="N46" s="74">
        <v>0.38150000000000001</v>
      </c>
      <c r="O46" s="74">
        <v>57.423500000000004</v>
      </c>
    </row>
    <row r="47" spans="2:15" ht="15">
      <c r="B47" s="28">
        <v>43</v>
      </c>
      <c r="C47" s="74">
        <v>0.54437975625956503</v>
      </c>
      <c r="D47" s="74">
        <v>0.53277453732623703</v>
      </c>
      <c r="E47" s="74">
        <v>2.252612538781924</v>
      </c>
      <c r="F47" s="74">
        <v>0.97405292585947045</v>
      </c>
      <c r="H47" s="28">
        <v>43</v>
      </c>
      <c r="I47" s="74">
        <v>35.256</v>
      </c>
      <c r="J47" s="74">
        <v>5.3405000000000005</v>
      </c>
      <c r="K47" s="74">
        <v>0.27300000000000002</v>
      </c>
      <c r="L47" s="74">
        <v>9.5635000000000012</v>
      </c>
      <c r="M47" s="74">
        <v>0.17299999999999999</v>
      </c>
      <c r="N47" s="74">
        <v>0.373</v>
      </c>
      <c r="O47" s="74">
        <v>50.979000000000006</v>
      </c>
    </row>
    <row r="48" spans="2:15" ht="15">
      <c r="B48" s="28">
        <v>44</v>
      </c>
      <c r="C48" s="74">
        <v>0.40320536174217259</v>
      </c>
      <c r="D48" s="74">
        <v>0.73680131557984108</v>
      </c>
      <c r="E48" s="74">
        <v>0.78498335962724086</v>
      </c>
      <c r="F48" s="74">
        <v>1.6305624972327852</v>
      </c>
      <c r="H48" s="28">
        <v>44</v>
      </c>
      <c r="I48" s="74">
        <v>31.622499999999999</v>
      </c>
      <c r="J48" s="74">
        <v>4.1760000000000002</v>
      </c>
      <c r="K48" s="74">
        <v>0.26250000000000001</v>
      </c>
      <c r="L48" s="74">
        <v>7.5649999999999995</v>
      </c>
      <c r="M48" s="74">
        <v>0.191</v>
      </c>
      <c r="N48" s="74">
        <v>0.34199999999999997</v>
      </c>
      <c r="O48" s="74">
        <v>44.158999999999999</v>
      </c>
    </row>
    <row r="49" spans="2:15" ht="15">
      <c r="B49" s="28">
        <v>45</v>
      </c>
      <c r="C49" s="74">
        <v>0.34700718286286619</v>
      </c>
      <c r="D49" s="74">
        <v>0.87624982605046442</v>
      </c>
      <c r="E49" s="74">
        <v>0.65315885952997499</v>
      </c>
      <c r="F49" s="74">
        <v>0.79422828711782401</v>
      </c>
      <c r="H49" s="28">
        <v>45</v>
      </c>
      <c r="I49" s="74">
        <v>31.451999999999998</v>
      </c>
      <c r="J49" s="74">
        <v>4.9645000000000001</v>
      </c>
      <c r="K49" s="74">
        <v>0.2165</v>
      </c>
      <c r="L49" s="74">
        <v>8.9145000000000003</v>
      </c>
      <c r="M49" s="74">
        <v>0.15049999999999999</v>
      </c>
      <c r="N49" s="74">
        <v>0.33100000000000002</v>
      </c>
      <c r="O49" s="74">
        <v>46.029000000000003</v>
      </c>
    </row>
    <row r="50" spans="2:15" ht="15">
      <c r="B50" s="28">
        <v>46</v>
      </c>
      <c r="C50" s="74">
        <v>0.79226697305737626</v>
      </c>
      <c r="D50" s="74">
        <v>0.65858150701326179</v>
      </c>
      <c r="E50" s="74">
        <v>1.4628852747566299</v>
      </c>
      <c r="F50" s="74">
        <v>0.52673236016562563</v>
      </c>
      <c r="H50" s="28">
        <v>46</v>
      </c>
      <c r="I50" s="74">
        <v>29.563500000000001</v>
      </c>
      <c r="J50" s="74">
        <v>6.1255000000000006</v>
      </c>
      <c r="K50" s="74">
        <v>0.32050000000000001</v>
      </c>
      <c r="L50" s="74">
        <v>5.157</v>
      </c>
      <c r="M50" s="74">
        <v>0.27250000000000002</v>
      </c>
      <c r="N50" s="74">
        <v>0.32</v>
      </c>
      <c r="O50" s="74">
        <v>41.759</v>
      </c>
    </row>
    <row r="51" spans="2:15" ht="15">
      <c r="B51" s="28">
        <v>47</v>
      </c>
      <c r="C51" s="74">
        <v>0.83500157365190208</v>
      </c>
      <c r="D51" s="74">
        <v>0.95856293859195441</v>
      </c>
      <c r="E51" s="74">
        <v>6.5474341355877765</v>
      </c>
      <c r="F51" s="74">
        <v>2.7363603260518254</v>
      </c>
      <c r="H51" s="28">
        <v>47</v>
      </c>
      <c r="I51" s="74">
        <v>35.8855</v>
      </c>
      <c r="J51" s="74">
        <v>3.7705000000000002</v>
      </c>
      <c r="K51" s="74">
        <v>0.34399999999999997</v>
      </c>
      <c r="L51" s="74">
        <v>11.831499999999998</v>
      </c>
      <c r="M51" s="74">
        <v>0.311</v>
      </c>
      <c r="N51" s="74">
        <v>0.4425</v>
      </c>
      <c r="O51" s="74">
        <v>52.585000000000001</v>
      </c>
    </row>
    <row r="52" spans="2:15" ht="15">
      <c r="B52" s="28">
        <v>48</v>
      </c>
      <c r="C52" s="74">
        <v>0.64625266736080944</v>
      </c>
      <c r="D52" s="74">
        <v>0.61034312788768008</v>
      </c>
      <c r="E52" s="74">
        <v>1.0697378667345185</v>
      </c>
      <c r="F52" s="74">
        <v>0.97648032405448459</v>
      </c>
      <c r="H52" s="28">
        <v>48</v>
      </c>
      <c r="I52" s="74">
        <v>49.442499999999995</v>
      </c>
      <c r="J52" s="74">
        <v>6.258</v>
      </c>
      <c r="K52" s="74">
        <v>0.22900000000000001</v>
      </c>
      <c r="L52" s="74">
        <v>17.1615</v>
      </c>
      <c r="M52" s="74">
        <v>0.16650000000000001</v>
      </c>
      <c r="N52" s="74">
        <v>0.49099999999999999</v>
      </c>
      <c r="O52" s="74">
        <v>73.748499999999993</v>
      </c>
    </row>
    <row r="53" spans="2:15" ht="15">
      <c r="B53" s="28">
        <v>49</v>
      </c>
      <c r="C53" s="74">
        <v>0.70186834767693895</v>
      </c>
      <c r="D53" s="74">
        <v>0.57416586302662087</v>
      </c>
      <c r="E53" s="74">
        <v>0.57804215572293072</v>
      </c>
      <c r="F53" s="74">
        <v>2.4525160503200922</v>
      </c>
      <c r="H53" s="28">
        <v>49</v>
      </c>
      <c r="I53" s="74">
        <v>36.295000000000002</v>
      </c>
      <c r="J53" s="74">
        <v>7.0630000000000006</v>
      </c>
      <c r="K53" s="74">
        <v>0.38300000000000001</v>
      </c>
      <c r="L53" s="74">
        <v>7.016</v>
      </c>
      <c r="M53" s="74">
        <v>0.25600000000000001</v>
      </c>
      <c r="N53" s="74">
        <v>0.44999999999999996</v>
      </c>
      <c r="O53" s="74">
        <v>51.463000000000008</v>
      </c>
    </row>
    <row r="54" spans="2:15" ht="15">
      <c r="B54" s="28">
        <v>50</v>
      </c>
      <c r="C54" s="74">
        <v>1.4211452819244277</v>
      </c>
      <c r="D54" s="74">
        <v>1.5667413014474041</v>
      </c>
      <c r="E54" s="74">
        <v>4.6397482500856269</v>
      </c>
      <c r="F54" s="74">
        <v>0.45479371130415652</v>
      </c>
      <c r="H54" s="28">
        <v>50</v>
      </c>
      <c r="I54" s="74">
        <v>38.246499999999997</v>
      </c>
      <c r="J54" s="74">
        <v>6.6775000000000002</v>
      </c>
      <c r="K54" s="74">
        <v>0.3785</v>
      </c>
      <c r="L54" s="74">
        <v>9.0659999999999989</v>
      </c>
      <c r="M54" s="74">
        <v>0.318</v>
      </c>
      <c r="N54" s="74">
        <v>0.45299999999999996</v>
      </c>
      <c r="O54" s="74">
        <v>55.139499999999998</v>
      </c>
    </row>
    <row r="55" spans="2:15" ht="15">
      <c r="B55" s="28">
        <v>51</v>
      </c>
      <c r="C55" s="74">
        <v>0.62781315162248774</v>
      </c>
      <c r="D55" s="74">
        <v>1.280158494178556</v>
      </c>
      <c r="E55" s="74">
        <v>1.4886416639216276</v>
      </c>
      <c r="F55" s="74">
        <v>0.51506439188863662</v>
      </c>
      <c r="H55" s="28">
        <v>51</v>
      </c>
      <c r="I55" s="74">
        <v>36.135999999999996</v>
      </c>
      <c r="J55" s="74">
        <v>5.0354999999999999</v>
      </c>
      <c r="K55" s="74">
        <v>0.21100000000000002</v>
      </c>
      <c r="L55" s="74">
        <v>8.254999999999999</v>
      </c>
      <c r="M55" s="74">
        <v>0.13300000000000001</v>
      </c>
      <c r="N55" s="74">
        <v>0.32500000000000001</v>
      </c>
      <c r="O55" s="74">
        <v>50.095499999999994</v>
      </c>
    </row>
    <row r="56" spans="2:15" ht="15">
      <c r="B56" s="28">
        <v>52</v>
      </c>
      <c r="C56" s="74">
        <v>0.83948981385248822</v>
      </c>
      <c r="D56" s="74">
        <v>0.80601492088622362</v>
      </c>
      <c r="E56" s="74">
        <v>12.301504887582151</v>
      </c>
      <c r="F56" s="74">
        <v>1.0237676108657603</v>
      </c>
      <c r="H56" s="28">
        <v>52</v>
      </c>
      <c r="I56" s="74">
        <v>33.430499999999995</v>
      </c>
      <c r="J56" s="74">
        <v>3.9340000000000002</v>
      </c>
      <c r="K56" s="74">
        <v>0.3115</v>
      </c>
      <c r="L56" s="74">
        <v>10.439</v>
      </c>
      <c r="M56" s="74">
        <v>0.20250000000000001</v>
      </c>
      <c r="N56" s="74">
        <v>0.35549999999999998</v>
      </c>
      <c r="O56" s="74">
        <v>48.672999999999995</v>
      </c>
    </row>
    <row r="57" spans="2:15" ht="15">
      <c r="B57" s="28">
        <v>53</v>
      </c>
      <c r="C57" s="74">
        <v>1.1189316809017622</v>
      </c>
      <c r="D57" s="74">
        <v>0.86971819132222772</v>
      </c>
      <c r="E57" s="74">
        <v>0.54094845724482854</v>
      </c>
      <c r="F57" s="74">
        <v>1.1072636513839371</v>
      </c>
      <c r="H57" s="28">
        <v>53</v>
      </c>
      <c r="I57" s="74">
        <v>34.002499999999998</v>
      </c>
      <c r="J57" s="74">
        <v>5.0519999999999996</v>
      </c>
      <c r="K57" s="74">
        <v>0.2465</v>
      </c>
      <c r="L57" s="74">
        <v>10.561</v>
      </c>
      <c r="M57" s="74">
        <v>0.156</v>
      </c>
      <c r="N57" s="74">
        <v>0.34899999999999998</v>
      </c>
      <c r="O57" s="74">
        <v>50.36699999999999</v>
      </c>
    </row>
    <row r="58" spans="2:15" ht="15">
      <c r="B58" s="28">
        <v>54</v>
      </c>
      <c r="C58" s="74">
        <v>0.66238696661124907</v>
      </c>
      <c r="D58" s="74">
        <v>1.0486083762019751</v>
      </c>
      <c r="E58" s="74">
        <v>0.29641621023905318</v>
      </c>
      <c r="F58" s="74">
        <v>1.5708088036038177</v>
      </c>
      <c r="H58" s="28">
        <v>54</v>
      </c>
      <c r="I58" s="74">
        <v>30.761499999999998</v>
      </c>
      <c r="J58" s="74">
        <v>4.8164999999999996</v>
      </c>
      <c r="K58" s="74">
        <v>0.38900000000000001</v>
      </c>
      <c r="L58" s="74">
        <v>7.55</v>
      </c>
      <c r="M58" s="74">
        <v>0.29749999999999999</v>
      </c>
      <c r="N58" s="74">
        <v>0.48599999999999999</v>
      </c>
      <c r="O58" s="74">
        <v>44.300499999999992</v>
      </c>
    </row>
    <row r="59" spans="2:15" ht="15">
      <c r="B59" s="28">
        <v>55</v>
      </c>
      <c r="C59" s="74">
        <v>0.7871867723147401</v>
      </c>
      <c r="D59" s="74">
        <v>0.61339512422112741</v>
      </c>
      <c r="E59" s="74">
        <v>0.17437047345674089</v>
      </c>
      <c r="F59" s="74">
        <v>1.3328497241814325</v>
      </c>
      <c r="H59" s="28">
        <v>55</v>
      </c>
      <c r="I59" s="74">
        <v>46.296500000000002</v>
      </c>
      <c r="J59" s="74">
        <v>6.3460000000000001</v>
      </c>
      <c r="K59" s="74">
        <v>0.3145</v>
      </c>
      <c r="L59" s="74">
        <v>13.782999999999999</v>
      </c>
      <c r="M59" s="74">
        <v>0.223</v>
      </c>
      <c r="N59" s="74">
        <v>0.41899999999999998</v>
      </c>
      <c r="O59" s="74">
        <v>67.381999999999991</v>
      </c>
    </row>
    <row r="60" spans="2:15" ht="15">
      <c r="B60" s="28">
        <v>56</v>
      </c>
      <c r="C60" s="74">
        <v>0.64694591657772127</v>
      </c>
      <c r="D60" s="74">
        <v>0.92567132416625786</v>
      </c>
      <c r="E60" s="74">
        <v>0.56081680150903934</v>
      </c>
      <c r="F60" s="74">
        <v>1.0800444466390127</v>
      </c>
      <c r="H60" s="28">
        <v>56</v>
      </c>
      <c r="I60" s="74">
        <v>39.078000000000003</v>
      </c>
      <c r="J60" s="74">
        <v>4.7814999999999994</v>
      </c>
      <c r="K60" s="74">
        <v>0.28249999999999997</v>
      </c>
      <c r="L60" s="74">
        <v>12.702500000000001</v>
      </c>
      <c r="M60" s="74">
        <v>0.21099999999999999</v>
      </c>
      <c r="N60" s="74">
        <v>0.41149999999999998</v>
      </c>
      <c r="O60" s="74">
        <v>57.466999999999999</v>
      </c>
    </row>
    <row r="61" spans="2:15" ht="15">
      <c r="B61" s="28">
        <v>57</v>
      </c>
      <c r="C61" s="74">
        <v>0.76308794628792009</v>
      </c>
      <c r="D61" s="74">
        <v>0.84407490988516787</v>
      </c>
      <c r="E61" s="74">
        <v>9.7342890674250782E-2</v>
      </c>
      <c r="F61" s="74">
        <v>0.82034699296982239</v>
      </c>
      <c r="H61" s="28">
        <v>57</v>
      </c>
      <c r="I61" s="74">
        <v>47.621000000000002</v>
      </c>
      <c r="J61" s="74">
        <v>6.8380000000000001</v>
      </c>
      <c r="K61" s="74">
        <v>0.54800000000000004</v>
      </c>
      <c r="L61" s="74">
        <v>15.96</v>
      </c>
      <c r="M61" s="74">
        <v>0.38800000000000001</v>
      </c>
      <c r="N61" s="74">
        <v>0.60200000000000009</v>
      </c>
      <c r="O61" s="74">
        <v>71.957000000000022</v>
      </c>
    </row>
    <row r="62" spans="2:15" ht="15">
      <c r="B62" s="28">
        <v>58</v>
      </c>
      <c r="C62" s="74">
        <v>0.61186463453431394</v>
      </c>
      <c r="D62" s="74">
        <v>1.2658715987965359</v>
      </c>
      <c r="E62" s="74">
        <v>0.35624073556755764</v>
      </c>
      <c r="F62" s="74">
        <v>1.2586921728039373</v>
      </c>
      <c r="H62" s="28">
        <v>58</v>
      </c>
      <c r="I62" s="74">
        <v>39.323999999999998</v>
      </c>
      <c r="J62" s="74">
        <v>3.1850000000000001</v>
      </c>
      <c r="K62" s="74">
        <v>0.2235</v>
      </c>
      <c r="L62" s="74">
        <v>18.110999999999997</v>
      </c>
      <c r="M62" s="74">
        <v>0.113</v>
      </c>
      <c r="N62" s="74">
        <v>0.38949999999999996</v>
      </c>
      <c r="O62" s="74">
        <v>61.345999999999997</v>
      </c>
    </row>
    <row r="63" spans="2:15" ht="15">
      <c r="B63" s="28">
        <v>59</v>
      </c>
      <c r="C63" s="74">
        <v>1.697980208015218</v>
      </c>
      <c r="D63" s="74">
        <v>1.0240557139568565</v>
      </c>
      <c r="E63" s="74">
        <v>0.32761218930315117</v>
      </c>
      <c r="F63" s="74">
        <v>1.2308101183614255</v>
      </c>
      <c r="H63" s="28">
        <v>59</v>
      </c>
      <c r="I63" s="74">
        <v>24.244</v>
      </c>
      <c r="J63" s="74">
        <v>5.3375000000000004</v>
      </c>
      <c r="K63" s="74">
        <v>0.43049999999999999</v>
      </c>
      <c r="L63" s="74">
        <v>4.6225000000000005</v>
      </c>
      <c r="M63" s="74">
        <v>0.3085</v>
      </c>
      <c r="N63" s="74">
        <v>0.37150000000000005</v>
      </c>
      <c r="O63" s="74">
        <v>35.314499999999995</v>
      </c>
    </row>
    <row r="64" spans="2:15" ht="15">
      <c r="B64" s="28">
        <v>60</v>
      </c>
      <c r="C64" s="74">
        <v>1.2644017622823798</v>
      </c>
      <c r="D64" s="74">
        <v>0.94432579328226662</v>
      </c>
      <c r="E64" s="74">
        <v>0.53469068589421198</v>
      </c>
      <c r="F64" s="74">
        <v>1.7439051907194554</v>
      </c>
      <c r="H64" s="28">
        <v>60</v>
      </c>
      <c r="I64" s="74">
        <v>30.258000000000003</v>
      </c>
      <c r="J64" s="74">
        <v>4.0389999999999997</v>
      </c>
      <c r="K64" s="74">
        <v>0.26150000000000001</v>
      </c>
      <c r="L64" s="74">
        <v>7.2735000000000003</v>
      </c>
      <c r="M64" s="74">
        <v>0.161</v>
      </c>
      <c r="N64" s="74">
        <v>0.373</v>
      </c>
      <c r="O64" s="74">
        <v>42.366</v>
      </c>
    </row>
    <row r="65" spans="2:16" ht="15">
      <c r="B65" s="28">
        <v>61</v>
      </c>
      <c r="C65" s="74">
        <v>0.7982353261947327</v>
      </c>
      <c r="D65" s="74">
        <v>0.97301473048655096</v>
      </c>
      <c r="E65" s="74">
        <v>0.43618470773002604</v>
      </c>
      <c r="F65" s="74">
        <v>1.9701033283481029</v>
      </c>
      <c r="H65" s="28">
        <v>61</v>
      </c>
      <c r="I65" s="74">
        <v>22.647500000000001</v>
      </c>
      <c r="J65" s="74">
        <v>4.1390000000000002</v>
      </c>
      <c r="K65" s="74">
        <v>0.36049999999999999</v>
      </c>
      <c r="L65" s="74">
        <v>4.5274999999999999</v>
      </c>
      <c r="M65" s="74">
        <v>0.246</v>
      </c>
      <c r="N65" s="74">
        <v>0.32300000000000001</v>
      </c>
      <c r="O65" s="74">
        <v>32.243499999999997</v>
      </c>
    </row>
    <row r="66" spans="2:16">
      <c r="I66" s="74"/>
      <c r="J66" s="74"/>
      <c r="K66" s="74"/>
      <c r="L66" s="74"/>
      <c r="M66" s="74"/>
      <c r="N66" s="74"/>
      <c r="O66" s="74"/>
    </row>
    <row r="67" spans="2:16" ht="15">
      <c r="B67" s="73" t="s">
        <v>3</v>
      </c>
      <c r="C67" s="74">
        <f>AVERAGE(C5:C19)</f>
        <v>1.0274922380862213</v>
      </c>
      <c r="D67" s="74">
        <f>AVERAGE(D5:D19)</f>
        <v>1.0316009311630945</v>
      </c>
      <c r="E67" s="74">
        <f>AVERAGE(E5:E19)</f>
        <v>1.6405256069256622</v>
      </c>
      <c r="F67" s="74">
        <f>AVERAGE(F5:F19)</f>
        <v>1.0935437540439155</v>
      </c>
      <c r="H67" s="73" t="s">
        <v>3</v>
      </c>
      <c r="I67" s="74">
        <f>AVERAGE(I5:I19)</f>
        <v>40.169535714285708</v>
      </c>
      <c r="J67" s="74">
        <f t="shared" ref="J67:O67" si="0">AVERAGE(J5:J19)</f>
        <v>7.2063571428571418</v>
      </c>
      <c r="K67" s="74">
        <f t="shared" si="0"/>
        <v>0.43295357142857144</v>
      </c>
      <c r="L67" s="74">
        <f t="shared" si="0"/>
        <v>8.6821071428571432</v>
      </c>
      <c r="M67" s="74">
        <f t="shared" si="0"/>
        <v>0.31596428571428575</v>
      </c>
      <c r="N67" s="74">
        <f t="shared" si="0"/>
        <v>0.49578571428571427</v>
      </c>
      <c r="O67" s="74">
        <f t="shared" si="0"/>
        <v>57.30270357142858</v>
      </c>
    </row>
    <row r="68" spans="2:16" ht="15">
      <c r="B68" s="73" t="s">
        <v>4</v>
      </c>
      <c r="C68" s="74">
        <f>AVERAGE(C20:C43)</f>
        <v>0.53874607840913957</v>
      </c>
      <c r="D68" s="74">
        <f>AVERAGE(D20:D43)</f>
        <v>0.61712036884266286</v>
      </c>
      <c r="E68" s="74">
        <f>AVERAGE(E20:E43)</f>
        <v>1.4522910390105181</v>
      </c>
      <c r="F68" s="74">
        <f>AVERAGE(F20:F43)</f>
        <v>1.312472143924504</v>
      </c>
      <c r="H68" s="73" t="s">
        <v>4</v>
      </c>
      <c r="I68" s="74">
        <f>AVERAGE(I20:I43)</f>
        <v>32.703854166666666</v>
      </c>
      <c r="J68" s="74">
        <f t="shared" ref="J68:O68" si="1">AVERAGE(J20:J43)</f>
        <v>4.9087500000000004</v>
      </c>
      <c r="K68" s="74">
        <f t="shared" si="1"/>
        <v>0.26727083333333335</v>
      </c>
      <c r="L68" s="74">
        <f t="shared" si="1"/>
        <v>9.1007708333333337</v>
      </c>
      <c r="M68" s="74">
        <f t="shared" si="1"/>
        <v>0.18977083333333333</v>
      </c>
      <c r="N68" s="74">
        <f t="shared" si="1"/>
        <v>0.3588541666666667</v>
      </c>
      <c r="O68" s="74">
        <f t="shared" si="1"/>
        <v>47.529270833333335</v>
      </c>
    </row>
    <row r="69" spans="2:16" ht="15">
      <c r="B69" s="73" t="s">
        <v>5</v>
      </c>
      <c r="C69" s="74">
        <f>AVERAGE(C44:C65)</f>
        <v>0.7578274144311713</v>
      </c>
      <c r="D69" s="74">
        <f>AVERAGE(D44:D65)</f>
        <v>0.90837820441436679</v>
      </c>
      <c r="E69" s="74">
        <f>AVERAGE(E44:E65)</f>
        <v>2.0217978978032911</v>
      </c>
      <c r="F69" s="74">
        <f>AVERAGE(F44:F65)</f>
        <v>1.2859862224991037</v>
      </c>
      <c r="H69" s="73" t="s">
        <v>5</v>
      </c>
      <c r="I69" s="74">
        <f>AVERAGE(I44:I65)</f>
        <v>35.557045454545452</v>
      </c>
      <c r="J69" s="74">
        <f t="shared" ref="J69:O69" si="2">AVERAGE(J44:J65)</f>
        <v>5.1256363636363647</v>
      </c>
      <c r="K69" s="74">
        <f t="shared" si="2"/>
        <v>0.30874999999999997</v>
      </c>
      <c r="L69" s="74">
        <f t="shared" si="2"/>
        <v>9.9448181818181816</v>
      </c>
      <c r="M69" s="74">
        <f t="shared" si="2"/>
        <v>0.22150000000000006</v>
      </c>
      <c r="N69" s="74">
        <f t="shared" si="2"/>
        <v>0.39763636363636362</v>
      </c>
      <c r="O69" s="74">
        <f t="shared" si="2"/>
        <v>51.555386363636352</v>
      </c>
    </row>
    <row r="70" spans="2:16">
      <c r="H70" s="8"/>
      <c r="I70" s="8"/>
      <c r="J70" s="8"/>
      <c r="K70" s="8"/>
      <c r="L70" s="8"/>
      <c r="M70" s="8"/>
      <c r="N70" s="8"/>
      <c r="O70" s="8"/>
      <c r="P70" s="8"/>
    </row>
    <row r="71" spans="2:16">
      <c r="H71" s="8"/>
      <c r="I71" s="26"/>
      <c r="J71" s="26"/>
      <c r="K71" s="26"/>
      <c r="L71" s="26"/>
      <c r="M71" s="26"/>
      <c r="N71" s="26"/>
      <c r="O71" s="26"/>
      <c r="P71" s="8"/>
    </row>
    <row r="72" spans="2:16">
      <c r="H72" s="8"/>
      <c r="I72" s="26"/>
      <c r="J72" s="26"/>
      <c r="K72" s="26"/>
      <c r="L72" s="26"/>
      <c r="M72" s="26"/>
      <c r="N72" s="26"/>
      <c r="O72" s="26"/>
      <c r="P72" s="8"/>
    </row>
    <row r="73" spans="2:16">
      <c r="H73" s="8"/>
      <c r="I73" s="26"/>
      <c r="J73" s="8"/>
      <c r="K73" s="8"/>
      <c r="L73" s="8"/>
      <c r="M73" s="8"/>
      <c r="N73" s="8"/>
      <c r="O73" s="8"/>
      <c r="P73" s="8"/>
    </row>
    <row r="74" spans="2:16">
      <c r="H74" s="8"/>
      <c r="I74" s="8"/>
      <c r="J74" s="8"/>
      <c r="K74" s="8"/>
      <c r="L74" s="8"/>
      <c r="M74" s="8"/>
      <c r="N74" s="8"/>
      <c r="O74" s="8"/>
      <c r="P74" s="8"/>
    </row>
    <row r="75" spans="2:16">
      <c r="H75" s="8"/>
      <c r="I75" s="8"/>
      <c r="J75" s="8"/>
      <c r="K75" s="8"/>
      <c r="L75" s="8"/>
      <c r="M75" s="8"/>
      <c r="N75" s="8"/>
      <c r="O75" s="8"/>
      <c r="P75" s="8"/>
    </row>
  </sheetData>
  <sheetProtection sheet="1" objects="1" scenarios="1" selectLockedCells="1" selectUnlockedCells="1"/>
  <mergeCells count="3">
    <mergeCell ref="C3:D3"/>
    <mergeCell ref="E3:F3"/>
    <mergeCell ref="C2:F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17"/>
  <sheetViews>
    <sheetView topLeftCell="I1" workbookViewId="0">
      <selection activeCell="L26" sqref="L26"/>
    </sheetView>
  </sheetViews>
  <sheetFormatPr baseColWidth="10" defaultRowHeight="15"/>
  <cols>
    <col min="1" max="1" width="27.5703125" style="73" customWidth="1"/>
    <col min="2" max="7" width="11.42578125" style="71"/>
    <col min="8" max="8" width="11.42578125" style="73"/>
    <col min="9" max="9" width="11.42578125" style="71"/>
    <col min="10" max="10" width="12.5703125" style="71" customWidth="1"/>
    <col min="11" max="11" width="11.42578125" style="71"/>
    <col min="12" max="12" width="18.85546875" style="73" customWidth="1"/>
    <col min="13" max="16384" width="11.42578125" style="71"/>
  </cols>
  <sheetData>
    <row r="1" spans="1:27" ht="15.75" thickBot="1">
      <c r="A1" s="88" t="s">
        <v>102</v>
      </c>
    </row>
    <row r="3" spans="1:27">
      <c r="A3" s="73" t="s">
        <v>66</v>
      </c>
      <c r="I3" s="73" t="s">
        <v>71</v>
      </c>
      <c r="J3" s="73"/>
    </row>
    <row r="4" spans="1:27" s="73" customFormat="1" ht="15.75">
      <c r="A4" s="75" t="s">
        <v>56</v>
      </c>
      <c r="B4" s="75" t="s">
        <v>57</v>
      </c>
      <c r="C4" s="75" t="s">
        <v>58</v>
      </c>
      <c r="D4" s="75" t="s">
        <v>59</v>
      </c>
      <c r="E4" s="75" t="s">
        <v>60</v>
      </c>
      <c r="F4" s="75" t="s">
        <v>61</v>
      </c>
      <c r="H4" s="73" t="s">
        <v>72</v>
      </c>
      <c r="I4" s="73" t="s">
        <v>73</v>
      </c>
      <c r="J4" s="73" t="s">
        <v>82</v>
      </c>
    </row>
    <row r="5" spans="1:27" ht="15.75">
      <c r="A5" s="76">
        <v>1</v>
      </c>
      <c r="B5" s="77">
        <v>5</v>
      </c>
      <c r="C5" s="77">
        <v>2</v>
      </c>
      <c r="D5" s="77" t="s">
        <v>62</v>
      </c>
      <c r="E5" s="77" t="s">
        <v>63</v>
      </c>
      <c r="F5" s="77">
        <v>1</v>
      </c>
      <c r="H5" s="73" t="s">
        <v>74</v>
      </c>
      <c r="I5" s="71" t="s">
        <v>75</v>
      </c>
      <c r="J5" s="71">
        <v>1</v>
      </c>
      <c r="M5" s="104" t="s">
        <v>90</v>
      </c>
      <c r="N5" s="104"/>
      <c r="O5" s="104"/>
      <c r="P5" s="104" t="s">
        <v>97</v>
      </c>
      <c r="Q5" s="104"/>
      <c r="R5" s="104"/>
      <c r="S5" s="104" t="s">
        <v>103</v>
      </c>
      <c r="T5" s="104"/>
      <c r="U5" s="104"/>
      <c r="V5" s="104" t="s">
        <v>104</v>
      </c>
      <c r="W5" s="104"/>
      <c r="X5" s="104"/>
      <c r="Y5" s="104" t="s">
        <v>105</v>
      </c>
      <c r="Z5" s="104"/>
      <c r="AA5" s="104"/>
    </row>
    <row r="6" spans="1:27" ht="15.75">
      <c r="A6" s="76">
        <v>2</v>
      </c>
      <c r="B6" s="77">
        <v>5</v>
      </c>
      <c r="C6" s="77">
        <v>2</v>
      </c>
      <c r="D6" s="77" t="s">
        <v>62</v>
      </c>
      <c r="E6" s="77" t="s">
        <v>63</v>
      </c>
      <c r="F6" s="77">
        <v>1</v>
      </c>
      <c r="H6" s="73" t="s">
        <v>74</v>
      </c>
      <c r="I6" s="71" t="s">
        <v>75</v>
      </c>
      <c r="J6" s="71">
        <v>2</v>
      </c>
      <c r="M6" s="73" t="s">
        <v>62</v>
      </c>
      <c r="N6" s="73">
        <v>63</v>
      </c>
      <c r="O6" s="73">
        <v>62</v>
      </c>
      <c r="P6" s="73" t="s">
        <v>62</v>
      </c>
      <c r="Q6" s="73">
        <v>63</v>
      </c>
      <c r="R6" s="73">
        <v>62</v>
      </c>
      <c r="S6" s="73" t="s">
        <v>62</v>
      </c>
      <c r="T6" s="73">
        <v>63</v>
      </c>
      <c r="U6" s="73">
        <v>62</v>
      </c>
      <c r="V6" s="73" t="s">
        <v>62</v>
      </c>
      <c r="W6" s="73">
        <v>63</v>
      </c>
      <c r="X6" s="73">
        <v>62</v>
      </c>
      <c r="Y6" s="73" t="s">
        <v>62</v>
      </c>
      <c r="Z6" s="73">
        <v>63</v>
      </c>
      <c r="AA6" s="73">
        <v>62</v>
      </c>
    </row>
    <row r="7" spans="1:27" ht="15.75">
      <c r="A7" s="76">
        <v>3</v>
      </c>
      <c r="B7" s="77">
        <v>6</v>
      </c>
      <c r="C7" s="77">
        <v>2</v>
      </c>
      <c r="D7" s="77" t="s">
        <v>62</v>
      </c>
      <c r="E7" s="77" t="s">
        <v>63</v>
      </c>
      <c r="F7" s="77">
        <v>1</v>
      </c>
      <c r="H7" s="73" t="s">
        <v>74</v>
      </c>
      <c r="I7" s="71" t="s">
        <v>75</v>
      </c>
      <c r="J7" s="71">
        <v>2</v>
      </c>
      <c r="L7" s="73" t="s">
        <v>107</v>
      </c>
      <c r="M7" s="74">
        <v>66.906474820143885</v>
      </c>
      <c r="N7" s="74">
        <v>67.647058823529406</v>
      </c>
      <c r="O7" s="74">
        <v>66.666666666666671</v>
      </c>
      <c r="P7" s="74">
        <v>21.05263157894737</v>
      </c>
      <c r="Q7" s="74">
        <v>31.896551724137932</v>
      </c>
      <c r="R7" s="74">
        <v>41.666666666666664</v>
      </c>
      <c r="S7" s="74">
        <v>1.875</v>
      </c>
      <c r="T7" s="74">
        <v>10.236220472440944</v>
      </c>
      <c r="U7" s="74">
        <v>5.5555555555555554</v>
      </c>
      <c r="V7" s="74">
        <v>0</v>
      </c>
      <c r="W7" s="74">
        <v>0</v>
      </c>
      <c r="X7" s="74">
        <v>2.3809523809523809</v>
      </c>
      <c r="Y7" s="74">
        <v>0</v>
      </c>
      <c r="Z7" s="74">
        <v>0</v>
      </c>
      <c r="AA7" s="74">
        <v>0</v>
      </c>
    </row>
    <row r="8" spans="1:27" ht="15.75">
      <c r="A8" s="76">
        <v>4</v>
      </c>
      <c r="B8" s="77">
        <v>6</v>
      </c>
      <c r="C8" s="77">
        <v>2</v>
      </c>
      <c r="D8" s="77" t="s">
        <v>62</v>
      </c>
      <c r="E8" s="77" t="s">
        <v>63</v>
      </c>
      <c r="F8" s="77">
        <v>1</v>
      </c>
      <c r="H8" s="73" t="s">
        <v>74</v>
      </c>
      <c r="I8" s="71" t="s">
        <v>75</v>
      </c>
      <c r="J8" s="71">
        <v>1</v>
      </c>
      <c r="L8" s="73" t="s">
        <v>108</v>
      </c>
      <c r="M8" s="74">
        <v>31.654676258992804</v>
      </c>
      <c r="N8" s="74">
        <v>32.352941176470587</v>
      </c>
      <c r="O8" s="74">
        <v>33.333333333333336</v>
      </c>
      <c r="P8" s="74">
        <v>61.578947368421055</v>
      </c>
      <c r="Q8" s="74">
        <v>56.896551724137929</v>
      </c>
      <c r="R8" s="74">
        <v>56.25</v>
      </c>
      <c r="S8" s="74">
        <v>50</v>
      </c>
      <c r="T8" s="74">
        <v>60.629921259842519</v>
      </c>
      <c r="U8" s="74">
        <v>61.111111111111114</v>
      </c>
      <c r="V8" s="74">
        <v>40.259740259740262</v>
      </c>
      <c r="W8" s="74">
        <v>60.714285714285715</v>
      </c>
      <c r="X8" s="74">
        <v>71.428571428571431</v>
      </c>
      <c r="Y8" s="74">
        <v>21.518987341772153</v>
      </c>
      <c r="Z8" s="74">
        <v>54.6875</v>
      </c>
      <c r="AA8" s="74">
        <v>38.46153846153846</v>
      </c>
    </row>
    <row r="9" spans="1:27" ht="15.75">
      <c r="A9" s="76">
        <v>5</v>
      </c>
      <c r="B9" s="77">
        <v>12</v>
      </c>
      <c r="C9" s="77">
        <v>2</v>
      </c>
      <c r="D9" s="77" t="s">
        <v>62</v>
      </c>
      <c r="E9" s="77" t="s">
        <v>63</v>
      </c>
      <c r="F9" s="77">
        <v>1</v>
      </c>
      <c r="H9" s="73" t="s">
        <v>74</v>
      </c>
      <c r="I9" s="71" t="s">
        <v>75</v>
      </c>
      <c r="J9" s="71">
        <v>2</v>
      </c>
      <c r="L9" s="73" t="s">
        <v>109</v>
      </c>
      <c r="M9" s="74">
        <v>1.4388489208633093</v>
      </c>
      <c r="N9" s="74">
        <v>0</v>
      </c>
      <c r="O9" s="74">
        <v>0</v>
      </c>
      <c r="P9" s="74">
        <v>17.368421052631579</v>
      </c>
      <c r="Q9" s="74">
        <v>11.206896551724139</v>
      </c>
      <c r="R9" s="74">
        <v>2.0833333333333335</v>
      </c>
      <c r="S9" s="74">
        <v>48.125</v>
      </c>
      <c r="T9" s="74">
        <v>29.133858267716537</v>
      </c>
      <c r="U9" s="74">
        <v>33.333333333333336</v>
      </c>
      <c r="V9" s="74">
        <v>59.740259740259738</v>
      </c>
      <c r="W9" s="74">
        <v>39.285714285714285</v>
      </c>
      <c r="X9" s="74">
        <v>26.19047619047619</v>
      </c>
      <c r="Y9" s="74">
        <v>78.481012658227854</v>
      </c>
      <c r="Z9" s="74">
        <v>45.3125</v>
      </c>
      <c r="AA9" s="74">
        <v>61.53846153846154</v>
      </c>
    </row>
    <row r="10" spans="1:27" ht="15.75">
      <c r="A10" s="76">
        <v>6</v>
      </c>
      <c r="B10" s="77">
        <v>12</v>
      </c>
      <c r="C10" s="77">
        <v>2</v>
      </c>
      <c r="D10" s="77" t="s">
        <v>62</v>
      </c>
      <c r="E10" s="77" t="s">
        <v>63</v>
      </c>
      <c r="F10" s="77">
        <v>1</v>
      </c>
      <c r="H10" s="73" t="s">
        <v>74</v>
      </c>
      <c r="I10" s="71" t="s">
        <v>75</v>
      </c>
      <c r="J10" s="71">
        <v>1</v>
      </c>
      <c r="L10" s="73" t="s">
        <v>106</v>
      </c>
      <c r="M10" s="71">
        <v>100</v>
      </c>
      <c r="N10" s="71">
        <v>100</v>
      </c>
      <c r="O10" s="71">
        <v>100</v>
      </c>
      <c r="P10" s="71">
        <v>100</v>
      </c>
      <c r="Q10" s="71">
        <v>100</v>
      </c>
      <c r="R10" s="71">
        <v>99.999999999999986</v>
      </c>
      <c r="S10" s="71">
        <v>100</v>
      </c>
      <c r="T10" s="71">
        <v>100</v>
      </c>
      <c r="U10" s="71">
        <v>100</v>
      </c>
      <c r="V10" s="71">
        <v>100</v>
      </c>
      <c r="W10" s="71">
        <v>100</v>
      </c>
      <c r="X10" s="71">
        <v>100</v>
      </c>
      <c r="Y10" s="71">
        <v>100</v>
      </c>
      <c r="Z10" s="71">
        <v>100</v>
      </c>
      <c r="AA10" s="71">
        <v>100</v>
      </c>
    </row>
    <row r="11" spans="1:27" ht="15.75">
      <c r="A11" s="76">
        <v>7</v>
      </c>
      <c r="B11" s="77">
        <v>13</v>
      </c>
      <c r="C11" s="77">
        <v>2</v>
      </c>
      <c r="D11" s="77" t="s">
        <v>62</v>
      </c>
      <c r="E11" s="77" t="s">
        <v>63</v>
      </c>
      <c r="F11" s="77">
        <v>1</v>
      </c>
      <c r="H11" s="73" t="s">
        <v>74</v>
      </c>
      <c r="I11" s="71" t="s">
        <v>75</v>
      </c>
      <c r="J11" s="71">
        <v>1</v>
      </c>
    </row>
    <row r="12" spans="1:27" ht="15.75">
      <c r="A12" s="76">
        <v>8</v>
      </c>
      <c r="B12" s="77">
        <v>14</v>
      </c>
      <c r="C12" s="77">
        <v>2</v>
      </c>
      <c r="D12" s="77" t="s">
        <v>62</v>
      </c>
      <c r="E12" s="77" t="s">
        <v>63</v>
      </c>
      <c r="F12" s="77">
        <v>1</v>
      </c>
      <c r="H12" s="73" t="s">
        <v>74</v>
      </c>
      <c r="I12" s="71" t="s">
        <v>75</v>
      </c>
      <c r="J12" s="71">
        <v>1</v>
      </c>
    </row>
    <row r="13" spans="1:27" ht="15.75">
      <c r="A13" s="76">
        <v>9</v>
      </c>
      <c r="B13" s="77">
        <v>19</v>
      </c>
      <c r="C13" s="77">
        <v>2</v>
      </c>
      <c r="D13" s="77" t="s">
        <v>62</v>
      </c>
      <c r="E13" s="77" t="s">
        <v>63</v>
      </c>
      <c r="F13" s="77">
        <v>1</v>
      </c>
      <c r="H13" s="73" t="s">
        <v>74</v>
      </c>
      <c r="I13" s="71" t="s">
        <v>75</v>
      </c>
      <c r="J13" s="71">
        <v>2</v>
      </c>
    </row>
    <row r="14" spans="1:27" ht="15.75">
      <c r="A14" s="76">
        <v>10</v>
      </c>
      <c r="B14" s="77">
        <v>19</v>
      </c>
      <c r="C14" s="77">
        <v>2</v>
      </c>
      <c r="D14" s="77" t="s">
        <v>62</v>
      </c>
      <c r="E14" s="77" t="s">
        <v>63</v>
      </c>
      <c r="F14" s="77">
        <v>1</v>
      </c>
      <c r="H14" s="73" t="s">
        <v>74</v>
      </c>
      <c r="I14" s="71" t="s">
        <v>75</v>
      </c>
      <c r="J14" s="71">
        <v>2</v>
      </c>
    </row>
    <row r="15" spans="1:27" ht="15.75">
      <c r="A15" s="76">
        <v>11</v>
      </c>
      <c r="B15" s="77">
        <v>20</v>
      </c>
      <c r="C15" s="77">
        <v>2</v>
      </c>
      <c r="D15" s="77" t="s">
        <v>62</v>
      </c>
      <c r="E15" s="77" t="s">
        <v>63</v>
      </c>
      <c r="F15" s="77">
        <v>1</v>
      </c>
      <c r="H15" s="73" t="s">
        <v>74</v>
      </c>
      <c r="I15" s="71" t="s">
        <v>75</v>
      </c>
      <c r="J15" s="71">
        <v>2</v>
      </c>
    </row>
    <row r="16" spans="1:27" ht="15.75">
      <c r="A16" s="76">
        <v>1</v>
      </c>
      <c r="B16" s="77">
        <v>12</v>
      </c>
      <c r="C16" s="77">
        <v>2</v>
      </c>
      <c r="D16" s="77" t="s">
        <v>62</v>
      </c>
      <c r="E16" s="77" t="s">
        <v>64</v>
      </c>
      <c r="F16" s="77">
        <v>1</v>
      </c>
      <c r="H16" s="73" t="s">
        <v>74</v>
      </c>
      <c r="I16" s="71" t="s">
        <v>75</v>
      </c>
      <c r="J16" s="71">
        <v>1</v>
      </c>
    </row>
    <row r="17" spans="1:10" ht="15.75">
      <c r="A17" s="76">
        <v>2</v>
      </c>
      <c r="B17" s="77">
        <v>12</v>
      </c>
      <c r="C17" s="77">
        <v>2</v>
      </c>
      <c r="D17" s="77" t="s">
        <v>62</v>
      </c>
      <c r="E17" s="77" t="s">
        <v>64</v>
      </c>
      <c r="F17" s="77">
        <v>1</v>
      </c>
      <c r="H17" s="73" t="s">
        <v>74</v>
      </c>
      <c r="I17" s="71" t="s">
        <v>75</v>
      </c>
      <c r="J17" s="71">
        <v>2</v>
      </c>
    </row>
    <row r="18" spans="1:10" ht="15.75">
      <c r="A18" s="76">
        <v>3</v>
      </c>
      <c r="B18" s="77">
        <v>12</v>
      </c>
      <c r="C18" s="77">
        <v>2</v>
      </c>
      <c r="D18" s="77" t="s">
        <v>62</v>
      </c>
      <c r="E18" s="77" t="s">
        <v>64</v>
      </c>
      <c r="F18" s="77">
        <v>1</v>
      </c>
      <c r="H18" s="73" t="s">
        <v>74</v>
      </c>
      <c r="I18" s="71" t="s">
        <v>75</v>
      </c>
      <c r="J18" s="71">
        <v>2</v>
      </c>
    </row>
    <row r="19" spans="1:10" ht="15.75">
      <c r="A19" s="76">
        <v>4</v>
      </c>
      <c r="B19" s="77">
        <v>13</v>
      </c>
      <c r="C19" s="77">
        <v>2</v>
      </c>
      <c r="D19" s="77" t="s">
        <v>62</v>
      </c>
      <c r="E19" s="77" t="s">
        <v>64</v>
      </c>
      <c r="F19" s="77">
        <v>1</v>
      </c>
      <c r="H19" s="73" t="s">
        <v>74</v>
      </c>
      <c r="I19" s="71" t="s">
        <v>75</v>
      </c>
      <c r="J19" s="71">
        <v>2</v>
      </c>
    </row>
    <row r="20" spans="1:10" ht="15.75">
      <c r="A20" s="76">
        <v>5</v>
      </c>
      <c r="B20" s="77">
        <v>18</v>
      </c>
      <c r="C20" s="77">
        <v>2</v>
      </c>
      <c r="D20" s="77" t="s">
        <v>62</v>
      </c>
      <c r="E20" s="77" t="s">
        <v>64</v>
      </c>
      <c r="F20" s="77">
        <v>1</v>
      </c>
      <c r="H20" s="73" t="s">
        <v>74</v>
      </c>
      <c r="I20" s="71" t="s">
        <v>75</v>
      </c>
      <c r="J20" s="71">
        <v>1</v>
      </c>
    </row>
    <row r="21" spans="1:10" ht="15.75">
      <c r="A21" s="76">
        <v>6</v>
      </c>
      <c r="B21" s="77">
        <v>18</v>
      </c>
      <c r="C21" s="77">
        <v>2</v>
      </c>
      <c r="D21" s="77" t="s">
        <v>62</v>
      </c>
      <c r="E21" s="77" t="s">
        <v>64</v>
      </c>
      <c r="F21" s="77">
        <v>1</v>
      </c>
      <c r="H21" s="73" t="s">
        <v>74</v>
      </c>
      <c r="I21" s="71" t="s">
        <v>75</v>
      </c>
      <c r="J21" s="71">
        <v>1</v>
      </c>
    </row>
    <row r="22" spans="1:10" ht="15.75">
      <c r="A22" s="76">
        <v>7</v>
      </c>
      <c r="B22" s="77">
        <v>18</v>
      </c>
      <c r="C22" s="77">
        <v>2</v>
      </c>
      <c r="D22" s="77" t="s">
        <v>62</v>
      </c>
      <c r="E22" s="77" t="s">
        <v>64</v>
      </c>
      <c r="F22" s="77">
        <v>1</v>
      </c>
      <c r="H22" s="73" t="s">
        <v>74</v>
      </c>
      <c r="I22" s="71" t="s">
        <v>75</v>
      </c>
      <c r="J22" s="71">
        <v>1</v>
      </c>
    </row>
    <row r="23" spans="1:10" ht="15.75">
      <c r="A23" s="76">
        <v>8</v>
      </c>
      <c r="B23" s="77">
        <v>19</v>
      </c>
      <c r="C23" s="77">
        <v>2</v>
      </c>
      <c r="D23" s="77" t="s">
        <v>62</v>
      </c>
      <c r="E23" s="77" t="s">
        <v>64</v>
      </c>
      <c r="F23" s="77">
        <v>1</v>
      </c>
      <c r="H23" s="73" t="s">
        <v>74</v>
      </c>
      <c r="I23" s="71" t="s">
        <v>75</v>
      </c>
      <c r="J23" s="71">
        <v>1</v>
      </c>
    </row>
    <row r="24" spans="1:10" ht="15.75">
      <c r="A24" s="76">
        <v>9</v>
      </c>
      <c r="B24" s="77">
        <v>19</v>
      </c>
      <c r="C24" s="77">
        <v>2</v>
      </c>
      <c r="D24" s="77" t="s">
        <v>62</v>
      </c>
      <c r="E24" s="77" t="s">
        <v>64</v>
      </c>
      <c r="F24" s="77">
        <v>1</v>
      </c>
      <c r="H24" s="73" t="s">
        <v>74</v>
      </c>
      <c r="I24" s="71" t="s">
        <v>75</v>
      </c>
      <c r="J24" s="71">
        <v>1</v>
      </c>
    </row>
    <row r="25" spans="1:10" ht="15.75">
      <c r="A25" s="76">
        <v>10</v>
      </c>
      <c r="B25" s="77">
        <v>20</v>
      </c>
      <c r="C25" s="77">
        <v>2</v>
      </c>
      <c r="D25" s="77" t="s">
        <v>62</v>
      </c>
      <c r="E25" s="77" t="s">
        <v>64</v>
      </c>
      <c r="F25" s="77">
        <v>1</v>
      </c>
      <c r="H25" s="73" t="s">
        <v>74</v>
      </c>
      <c r="I25" s="71" t="s">
        <v>75</v>
      </c>
      <c r="J25" s="71">
        <v>1</v>
      </c>
    </row>
    <row r="26" spans="1:10" ht="15.75">
      <c r="A26" s="76">
        <v>1</v>
      </c>
      <c r="B26" s="77">
        <v>1</v>
      </c>
      <c r="C26" s="77">
        <v>2</v>
      </c>
      <c r="D26" s="77" t="s">
        <v>62</v>
      </c>
      <c r="E26" s="77" t="s">
        <v>65</v>
      </c>
      <c r="F26" s="77">
        <v>1</v>
      </c>
      <c r="H26" s="73" t="s">
        <v>74</v>
      </c>
      <c r="I26" s="71" t="s">
        <v>75</v>
      </c>
      <c r="J26" s="71">
        <v>2</v>
      </c>
    </row>
    <row r="27" spans="1:10" ht="15.75">
      <c r="A27" s="76">
        <v>2</v>
      </c>
      <c r="B27" s="77">
        <v>8</v>
      </c>
      <c r="C27" s="77">
        <v>2</v>
      </c>
      <c r="D27" s="77" t="s">
        <v>62</v>
      </c>
      <c r="E27" s="77" t="s">
        <v>65</v>
      </c>
      <c r="F27" s="77">
        <v>1</v>
      </c>
      <c r="H27" s="73" t="s">
        <v>74</v>
      </c>
      <c r="I27" s="71" t="s">
        <v>75</v>
      </c>
      <c r="J27" s="71">
        <v>2</v>
      </c>
    </row>
    <row r="28" spans="1:10" ht="15.75">
      <c r="A28" s="76">
        <v>3</v>
      </c>
      <c r="B28" s="77">
        <v>12</v>
      </c>
      <c r="C28" s="77">
        <v>2</v>
      </c>
      <c r="D28" s="77" t="s">
        <v>62</v>
      </c>
      <c r="E28" s="77" t="s">
        <v>65</v>
      </c>
      <c r="F28" s="77">
        <v>1</v>
      </c>
      <c r="H28" s="73" t="s">
        <v>74</v>
      </c>
      <c r="I28" s="71" t="s">
        <v>75</v>
      </c>
      <c r="J28" s="71">
        <v>2</v>
      </c>
    </row>
    <row r="29" spans="1:10" ht="15.75">
      <c r="A29" s="76">
        <v>4</v>
      </c>
      <c r="B29" s="77">
        <v>13</v>
      </c>
      <c r="C29" s="77">
        <v>2</v>
      </c>
      <c r="D29" s="77" t="s">
        <v>62</v>
      </c>
      <c r="E29" s="77" t="s">
        <v>65</v>
      </c>
      <c r="F29" s="77">
        <v>1</v>
      </c>
      <c r="H29" s="73" t="s">
        <v>74</v>
      </c>
      <c r="I29" s="71" t="s">
        <v>75</v>
      </c>
      <c r="J29" s="71">
        <v>2</v>
      </c>
    </row>
    <row r="30" spans="1:10" ht="15.75">
      <c r="A30" s="76">
        <v>5</v>
      </c>
      <c r="B30" s="77">
        <v>13</v>
      </c>
      <c r="C30" s="77">
        <v>2</v>
      </c>
      <c r="D30" s="77" t="s">
        <v>62</v>
      </c>
      <c r="E30" s="77" t="s">
        <v>65</v>
      </c>
      <c r="F30" s="77">
        <v>1</v>
      </c>
      <c r="H30" s="73" t="s">
        <v>74</v>
      </c>
      <c r="I30" s="71" t="s">
        <v>75</v>
      </c>
      <c r="J30" s="71">
        <v>3</v>
      </c>
    </row>
    <row r="31" spans="1:10" ht="15.75">
      <c r="A31" s="76">
        <v>6</v>
      </c>
      <c r="B31" s="77">
        <v>13</v>
      </c>
      <c r="C31" s="77">
        <v>2</v>
      </c>
      <c r="D31" s="77" t="s">
        <v>62</v>
      </c>
      <c r="E31" s="77" t="s">
        <v>65</v>
      </c>
      <c r="F31" s="77">
        <v>1</v>
      </c>
      <c r="H31" s="73" t="s">
        <v>74</v>
      </c>
      <c r="I31" s="71" t="s">
        <v>75</v>
      </c>
      <c r="J31" s="71">
        <v>2</v>
      </c>
    </row>
    <row r="32" spans="1:10" ht="15.75">
      <c r="A32" s="76">
        <v>7</v>
      </c>
      <c r="B32" s="77">
        <v>13</v>
      </c>
      <c r="C32" s="77">
        <v>2</v>
      </c>
      <c r="D32" s="77" t="s">
        <v>62</v>
      </c>
      <c r="E32" s="77" t="s">
        <v>65</v>
      </c>
      <c r="F32" s="77">
        <v>1</v>
      </c>
      <c r="H32" s="73" t="s">
        <v>74</v>
      </c>
      <c r="I32" s="71" t="s">
        <v>75</v>
      </c>
      <c r="J32" s="71">
        <v>2</v>
      </c>
    </row>
    <row r="33" spans="1:10" ht="15.75">
      <c r="A33" s="76">
        <v>8</v>
      </c>
      <c r="B33" s="77">
        <v>13</v>
      </c>
      <c r="C33" s="77">
        <v>2</v>
      </c>
      <c r="D33" s="77" t="s">
        <v>62</v>
      </c>
      <c r="E33" s="77" t="s">
        <v>65</v>
      </c>
      <c r="F33" s="77">
        <v>1</v>
      </c>
      <c r="H33" s="73" t="s">
        <v>74</v>
      </c>
      <c r="I33" s="71" t="s">
        <v>75</v>
      </c>
      <c r="J33" s="71">
        <v>2</v>
      </c>
    </row>
    <row r="34" spans="1:10" ht="15.75">
      <c r="A34" s="76">
        <v>9</v>
      </c>
      <c r="B34" s="77">
        <v>19</v>
      </c>
      <c r="C34" s="77">
        <v>2</v>
      </c>
      <c r="D34" s="77" t="s">
        <v>62</v>
      </c>
      <c r="E34" s="77" t="s">
        <v>65</v>
      </c>
      <c r="F34" s="77">
        <v>1</v>
      </c>
      <c r="H34" s="73" t="s">
        <v>74</v>
      </c>
      <c r="I34" s="71" t="s">
        <v>75</v>
      </c>
      <c r="J34" s="71">
        <v>1</v>
      </c>
    </row>
    <row r="35" spans="1:10" ht="15.75">
      <c r="A35" s="76">
        <v>10</v>
      </c>
      <c r="B35" s="77">
        <v>20</v>
      </c>
      <c r="C35" s="77">
        <v>2</v>
      </c>
      <c r="D35" s="77" t="s">
        <v>62</v>
      </c>
      <c r="E35" s="77" t="s">
        <v>65</v>
      </c>
      <c r="F35" s="77">
        <v>1</v>
      </c>
      <c r="H35" s="73" t="s">
        <v>74</v>
      </c>
      <c r="I35" s="71" t="s">
        <v>75</v>
      </c>
      <c r="J35" s="71">
        <v>1</v>
      </c>
    </row>
    <row r="36" spans="1:10" ht="15.75">
      <c r="A36" s="76">
        <v>11</v>
      </c>
      <c r="B36" s="77">
        <v>20</v>
      </c>
      <c r="C36" s="77">
        <v>2</v>
      </c>
      <c r="D36" s="77" t="s">
        <v>62</v>
      </c>
      <c r="E36" s="77" t="s">
        <v>65</v>
      </c>
      <c r="F36" s="77">
        <v>1</v>
      </c>
      <c r="H36" s="73" t="s">
        <v>74</v>
      </c>
      <c r="I36" s="71" t="s">
        <v>75</v>
      </c>
      <c r="J36" s="71">
        <v>2</v>
      </c>
    </row>
    <row r="37" spans="1:10" ht="15.75">
      <c r="A37" s="76">
        <v>12</v>
      </c>
      <c r="B37" s="77">
        <v>21</v>
      </c>
      <c r="C37" s="77">
        <v>2</v>
      </c>
      <c r="D37" s="77" t="s">
        <v>62</v>
      </c>
      <c r="E37" s="77" t="s">
        <v>65</v>
      </c>
      <c r="F37" s="77">
        <v>1</v>
      </c>
      <c r="H37" s="73" t="s">
        <v>74</v>
      </c>
      <c r="I37" s="71" t="s">
        <v>75</v>
      </c>
      <c r="J37" s="71">
        <v>2</v>
      </c>
    </row>
    <row r="38" spans="1:10" ht="15.75">
      <c r="A38" s="75">
        <v>1</v>
      </c>
      <c r="B38" s="78">
        <v>10</v>
      </c>
      <c r="C38" s="78">
        <v>2</v>
      </c>
      <c r="D38" s="78" t="s">
        <v>62</v>
      </c>
      <c r="E38" s="78" t="s">
        <v>63</v>
      </c>
      <c r="F38" s="78">
        <v>2</v>
      </c>
      <c r="H38" s="73" t="s">
        <v>74</v>
      </c>
      <c r="I38" s="71" t="s">
        <v>75</v>
      </c>
      <c r="J38" s="71">
        <v>2</v>
      </c>
    </row>
    <row r="39" spans="1:10" ht="15.75">
      <c r="A39" s="75">
        <v>2</v>
      </c>
      <c r="B39" s="78">
        <v>10</v>
      </c>
      <c r="C39" s="78">
        <v>2</v>
      </c>
      <c r="D39" s="78" t="s">
        <v>62</v>
      </c>
      <c r="E39" s="78" t="s">
        <v>63</v>
      </c>
      <c r="F39" s="78">
        <v>2</v>
      </c>
      <c r="H39" s="73" t="s">
        <v>74</v>
      </c>
      <c r="I39" s="71" t="s">
        <v>75</v>
      </c>
      <c r="J39" s="71">
        <v>2</v>
      </c>
    </row>
    <row r="40" spans="1:10" ht="15.75">
      <c r="A40" s="75">
        <v>3</v>
      </c>
      <c r="B40" s="78">
        <v>10</v>
      </c>
      <c r="C40" s="78">
        <v>2</v>
      </c>
      <c r="D40" s="78" t="s">
        <v>62</v>
      </c>
      <c r="E40" s="78" t="s">
        <v>63</v>
      </c>
      <c r="F40" s="78">
        <v>2</v>
      </c>
      <c r="H40" s="73" t="s">
        <v>74</v>
      </c>
      <c r="I40" s="71" t="s">
        <v>75</v>
      </c>
      <c r="J40" s="71">
        <v>2</v>
      </c>
    </row>
    <row r="41" spans="1:10" ht="15.75">
      <c r="A41" s="75">
        <v>4</v>
      </c>
      <c r="B41" s="78">
        <v>10</v>
      </c>
      <c r="C41" s="78">
        <v>2</v>
      </c>
      <c r="D41" s="78" t="s">
        <v>62</v>
      </c>
      <c r="E41" s="78" t="s">
        <v>63</v>
      </c>
      <c r="F41" s="78">
        <v>2</v>
      </c>
      <c r="H41" s="73" t="s">
        <v>74</v>
      </c>
      <c r="I41" s="71" t="s">
        <v>75</v>
      </c>
      <c r="J41" s="71">
        <v>1</v>
      </c>
    </row>
    <row r="42" spans="1:10" ht="15.75">
      <c r="A42" s="75">
        <v>5</v>
      </c>
      <c r="B42" s="78">
        <v>12</v>
      </c>
      <c r="C42" s="78">
        <v>2</v>
      </c>
      <c r="D42" s="78" t="s">
        <v>62</v>
      </c>
      <c r="E42" s="78" t="s">
        <v>63</v>
      </c>
      <c r="F42" s="78">
        <v>2</v>
      </c>
      <c r="H42" s="73" t="s">
        <v>74</v>
      </c>
      <c r="I42" s="71" t="s">
        <v>75</v>
      </c>
      <c r="J42" s="71">
        <v>1</v>
      </c>
    </row>
    <row r="43" spans="1:10" ht="15.75">
      <c r="A43" s="75">
        <v>6</v>
      </c>
      <c r="B43" s="78">
        <v>12</v>
      </c>
      <c r="C43" s="78">
        <v>2</v>
      </c>
      <c r="D43" s="78" t="s">
        <v>62</v>
      </c>
      <c r="E43" s="78" t="s">
        <v>63</v>
      </c>
      <c r="F43" s="78">
        <v>2</v>
      </c>
      <c r="H43" s="73" t="s">
        <v>74</v>
      </c>
      <c r="I43" s="71" t="s">
        <v>75</v>
      </c>
      <c r="J43" s="71">
        <v>2</v>
      </c>
    </row>
    <row r="44" spans="1:10" ht="15.75">
      <c r="A44" s="75">
        <v>7</v>
      </c>
      <c r="B44" s="78">
        <v>12</v>
      </c>
      <c r="C44" s="78">
        <v>2</v>
      </c>
      <c r="D44" s="78" t="s">
        <v>62</v>
      </c>
      <c r="E44" s="78" t="s">
        <v>63</v>
      </c>
      <c r="F44" s="78">
        <v>2</v>
      </c>
      <c r="H44" s="73" t="s">
        <v>74</v>
      </c>
      <c r="I44" s="71" t="s">
        <v>75</v>
      </c>
      <c r="J44" s="71">
        <v>1</v>
      </c>
    </row>
    <row r="45" spans="1:10" ht="15.75">
      <c r="A45" s="75">
        <v>8</v>
      </c>
      <c r="B45" s="78">
        <v>12</v>
      </c>
      <c r="C45" s="78">
        <v>2</v>
      </c>
      <c r="D45" s="78" t="s">
        <v>62</v>
      </c>
      <c r="E45" s="78" t="s">
        <v>63</v>
      </c>
      <c r="F45" s="78">
        <v>2</v>
      </c>
      <c r="H45" s="73" t="s">
        <v>74</v>
      </c>
      <c r="I45" s="71" t="s">
        <v>75</v>
      </c>
      <c r="J45" s="71">
        <v>1</v>
      </c>
    </row>
    <row r="46" spans="1:10" ht="15.75">
      <c r="A46" s="75">
        <v>9</v>
      </c>
      <c r="B46" s="78">
        <v>12</v>
      </c>
      <c r="C46" s="78">
        <v>2</v>
      </c>
      <c r="D46" s="78" t="s">
        <v>62</v>
      </c>
      <c r="E46" s="78" t="s">
        <v>63</v>
      </c>
      <c r="F46" s="78">
        <v>2</v>
      </c>
      <c r="H46" s="73" t="s">
        <v>74</v>
      </c>
      <c r="I46" s="71" t="s">
        <v>75</v>
      </c>
      <c r="J46" s="71">
        <v>1</v>
      </c>
    </row>
    <row r="47" spans="1:10" ht="15.75">
      <c r="A47" s="75">
        <v>10</v>
      </c>
      <c r="B47" s="78">
        <v>14</v>
      </c>
      <c r="C47" s="78">
        <v>2</v>
      </c>
      <c r="D47" s="78" t="s">
        <v>62</v>
      </c>
      <c r="E47" s="78" t="s">
        <v>63</v>
      </c>
      <c r="F47" s="78">
        <v>2</v>
      </c>
      <c r="H47" s="73" t="s">
        <v>74</v>
      </c>
      <c r="I47" s="71" t="s">
        <v>75</v>
      </c>
      <c r="J47" s="71">
        <v>1</v>
      </c>
    </row>
    <row r="48" spans="1:10" ht="15.75">
      <c r="A48" s="75">
        <v>11</v>
      </c>
      <c r="B48" s="78">
        <v>14</v>
      </c>
      <c r="C48" s="78">
        <v>2</v>
      </c>
      <c r="D48" s="78" t="s">
        <v>62</v>
      </c>
      <c r="E48" s="78" t="s">
        <v>63</v>
      </c>
      <c r="F48" s="78">
        <v>2</v>
      </c>
      <c r="H48" s="73" t="s">
        <v>74</v>
      </c>
      <c r="I48" s="71" t="s">
        <v>75</v>
      </c>
      <c r="J48" s="71">
        <v>1</v>
      </c>
    </row>
    <row r="49" spans="1:10" ht="15.75">
      <c r="A49" s="75">
        <v>12</v>
      </c>
      <c r="B49" s="78">
        <v>14</v>
      </c>
      <c r="C49" s="78">
        <v>2</v>
      </c>
      <c r="D49" s="78" t="s">
        <v>62</v>
      </c>
      <c r="E49" s="78" t="s">
        <v>63</v>
      </c>
      <c r="F49" s="78">
        <v>2</v>
      </c>
      <c r="H49" s="73" t="s">
        <v>74</v>
      </c>
      <c r="I49" s="71" t="s">
        <v>75</v>
      </c>
      <c r="J49" s="71">
        <v>1</v>
      </c>
    </row>
    <row r="50" spans="1:10" ht="15.75">
      <c r="A50" s="75">
        <v>13</v>
      </c>
      <c r="B50" s="78">
        <v>17</v>
      </c>
      <c r="C50" s="78">
        <v>2</v>
      </c>
      <c r="D50" s="78" t="s">
        <v>62</v>
      </c>
      <c r="E50" s="78" t="s">
        <v>63</v>
      </c>
      <c r="F50" s="78">
        <v>2</v>
      </c>
      <c r="H50" s="73" t="s">
        <v>74</v>
      </c>
      <c r="I50" s="71" t="s">
        <v>75</v>
      </c>
      <c r="J50" s="71">
        <v>1</v>
      </c>
    </row>
    <row r="51" spans="1:10" ht="15.75">
      <c r="A51" s="75">
        <v>14</v>
      </c>
      <c r="B51" s="78">
        <v>18</v>
      </c>
      <c r="C51" s="78">
        <v>2</v>
      </c>
      <c r="D51" s="78" t="s">
        <v>62</v>
      </c>
      <c r="E51" s="78" t="s">
        <v>63</v>
      </c>
      <c r="F51" s="78">
        <v>2</v>
      </c>
      <c r="H51" s="73" t="s">
        <v>74</v>
      </c>
      <c r="I51" s="71" t="s">
        <v>75</v>
      </c>
      <c r="J51" s="71">
        <v>1</v>
      </c>
    </row>
    <row r="52" spans="1:10" ht="15.75">
      <c r="A52" s="75">
        <v>15</v>
      </c>
      <c r="B52" s="78">
        <v>18</v>
      </c>
      <c r="C52" s="78">
        <v>2</v>
      </c>
      <c r="D52" s="78" t="s">
        <v>62</v>
      </c>
      <c r="E52" s="78" t="s">
        <v>63</v>
      </c>
      <c r="F52" s="78">
        <v>2</v>
      </c>
      <c r="H52" s="73" t="s">
        <v>74</v>
      </c>
      <c r="I52" s="71" t="s">
        <v>75</v>
      </c>
      <c r="J52" s="71">
        <v>1</v>
      </c>
    </row>
    <row r="53" spans="1:10" ht="15.75">
      <c r="A53" s="75">
        <v>16</v>
      </c>
      <c r="B53" s="78">
        <v>19</v>
      </c>
      <c r="C53" s="78">
        <v>2</v>
      </c>
      <c r="D53" s="78" t="s">
        <v>62</v>
      </c>
      <c r="E53" s="78" t="s">
        <v>63</v>
      </c>
      <c r="F53" s="78">
        <v>2</v>
      </c>
      <c r="H53" s="73" t="s">
        <v>74</v>
      </c>
      <c r="I53" s="71" t="s">
        <v>75</v>
      </c>
      <c r="J53" s="71">
        <v>1</v>
      </c>
    </row>
    <row r="54" spans="1:10" ht="15.75">
      <c r="A54" s="75">
        <v>1</v>
      </c>
      <c r="B54" s="78">
        <v>10</v>
      </c>
      <c r="C54" s="78">
        <v>2</v>
      </c>
      <c r="D54" s="78" t="s">
        <v>62</v>
      </c>
      <c r="E54" s="78" t="s">
        <v>64</v>
      </c>
      <c r="F54" s="78">
        <v>2</v>
      </c>
      <c r="H54" s="73" t="s">
        <v>74</v>
      </c>
      <c r="I54" s="71" t="s">
        <v>75</v>
      </c>
      <c r="J54" s="71">
        <v>2</v>
      </c>
    </row>
    <row r="55" spans="1:10" ht="15.75">
      <c r="A55" s="75">
        <v>2</v>
      </c>
      <c r="B55" s="78">
        <v>10</v>
      </c>
      <c r="C55" s="78">
        <v>2</v>
      </c>
      <c r="D55" s="78" t="s">
        <v>62</v>
      </c>
      <c r="E55" s="78" t="s">
        <v>64</v>
      </c>
      <c r="F55" s="78">
        <v>2</v>
      </c>
      <c r="H55" s="73" t="s">
        <v>74</v>
      </c>
      <c r="I55" s="71" t="s">
        <v>75</v>
      </c>
      <c r="J55" s="71">
        <v>1</v>
      </c>
    </row>
    <row r="56" spans="1:10" ht="15.75">
      <c r="A56" s="79">
        <v>3</v>
      </c>
      <c r="B56" s="80">
        <v>10</v>
      </c>
      <c r="C56" s="80">
        <v>2</v>
      </c>
      <c r="D56" s="80" t="s">
        <v>62</v>
      </c>
      <c r="E56" s="80" t="s">
        <v>64</v>
      </c>
      <c r="F56" s="80">
        <v>2</v>
      </c>
      <c r="H56" s="73" t="s">
        <v>74</v>
      </c>
      <c r="I56" s="71" t="s">
        <v>75</v>
      </c>
      <c r="J56" s="71">
        <v>1</v>
      </c>
    </row>
    <row r="57" spans="1:10" ht="15.75">
      <c r="A57" s="79">
        <v>4</v>
      </c>
      <c r="B57" s="80">
        <v>10</v>
      </c>
      <c r="C57" s="80">
        <v>2</v>
      </c>
      <c r="D57" s="80" t="s">
        <v>62</v>
      </c>
      <c r="E57" s="80" t="s">
        <v>64</v>
      </c>
      <c r="F57" s="80">
        <v>2</v>
      </c>
      <c r="H57" s="73" t="s">
        <v>74</v>
      </c>
      <c r="I57" s="71" t="s">
        <v>75</v>
      </c>
      <c r="J57" s="71">
        <v>2</v>
      </c>
    </row>
    <row r="58" spans="1:10" ht="15.75">
      <c r="A58" s="79">
        <v>5</v>
      </c>
      <c r="B58" s="80">
        <v>12</v>
      </c>
      <c r="C58" s="80">
        <v>2</v>
      </c>
      <c r="D58" s="80" t="s">
        <v>62</v>
      </c>
      <c r="E58" s="80" t="s">
        <v>64</v>
      </c>
      <c r="F58" s="80">
        <v>2</v>
      </c>
      <c r="H58" s="73" t="s">
        <v>74</v>
      </c>
      <c r="I58" s="71" t="s">
        <v>75</v>
      </c>
      <c r="J58" s="71">
        <v>1</v>
      </c>
    </row>
    <row r="59" spans="1:10" ht="15.75">
      <c r="A59" s="79">
        <v>6</v>
      </c>
      <c r="B59" s="80">
        <v>12</v>
      </c>
      <c r="C59" s="80">
        <v>2</v>
      </c>
      <c r="D59" s="80" t="s">
        <v>62</v>
      </c>
      <c r="E59" s="80" t="s">
        <v>64</v>
      </c>
      <c r="F59" s="80">
        <v>2</v>
      </c>
      <c r="H59" s="73" t="s">
        <v>74</v>
      </c>
      <c r="I59" s="71" t="s">
        <v>75</v>
      </c>
      <c r="J59" s="71">
        <v>1</v>
      </c>
    </row>
    <row r="60" spans="1:10" ht="15.75">
      <c r="A60" s="79">
        <v>7</v>
      </c>
      <c r="B60" s="80">
        <v>13</v>
      </c>
      <c r="C60" s="80">
        <v>2</v>
      </c>
      <c r="D60" s="80" t="s">
        <v>62</v>
      </c>
      <c r="E60" s="80" t="s">
        <v>64</v>
      </c>
      <c r="F60" s="80">
        <v>2</v>
      </c>
      <c r="H60" s="73" t="s">
        <v>74</v>
      </c>
      <c r="I60" s="71" t="s">
        <v>75</v>
      </c>
      <c r="J60" s="71">
        <v>1</v>
      </c>
    </row>
    <row r="61" spans="1:10" ht="15.75">
      <c r="A61" s="79">
        <v>8</v>
      </c>
      <c r="B61" s="80">
        <v>17</v>
      </c>
      <c r="C61" s="80">
        <v>2</v>
      </c>
      <c r="D61" s="80" t="s">
        <v>62</v>
      </c>
      <c r="E61" s="80" t="s">
        <v>64</v>
      </c>
      <c r="F61" s="80">
        <v>2</v>
      </c>
      <c r="H61" s="73" t="s">
        <v>74</v>
      </c>
      <c r="I61" s="71" t="s">
        <v>75</v>
      </c>
      <c r="J61" s="71">
        <v>1</v>
      </c>
    </row>
    <row r="62" spans="1:10" ht="15.75">
      <c r="A62" s="79">
        <v>9</v>
      </c>
      <c r="B62" s="80">
        <v>18</v>
      </c>
      <c r="C62" s="80">
        <v>2</v>
      </c>
      <c r="D62" s="80" t="s">
        <v>62</v>
      </c>
      <c r="E62" s="80" t="s">
        <v>64</v>
      </c>
      <c r="F62" s="80">
        <v>2</v>
      </c>
      <c r="H62" s="73" t="s">
        <v>74</v>
      </c>
      <c r="I62" s="71" t="s">
        <v>75</v>
      </c>
      <c r="J62" s="71">
        <v>1</v>
      </c>
    </row>
    <row r="63" spans="1:10" ht="15.75">
      <c r="A63" s="79">
        <v>10</v>
      </c>
      <c r="B63" s="80">
        <v>20</v>
      </c>
      <c r="C63" s="80">
        <v>2</v>
      </c>
      <c r="D63" s="80" t="s">
        <v>62</v>
      </c>
      <c r="E63" s="80" t="s">
        <v>64</v>
      </c>
      <c r="F63" s="80">
        <v>2</v>
      </c>
      <c r="H63" s="73" t="s">
        <v>74</v>
      </c>
      <c r="I63" s="71" t="s">
        <v>75</v>
      </c>
      <c r="J63" s="71">
        <v>2</v>
      </c>
    </row>
    <row r="64" spans="1:10" ht="15.75">
      <c r="A64" s="79">
        <v>11</v>
      </c>
      <c r="B64" s="80">
        <v>21</v>
      </c>
      <c r="C64" s="80">
        <v>2</v>
      </c>
      <c r="D64" s="80" t="s">
        <v>62</v>
      </c>
      <c r="E64" s="80" t="s">
        <v>64</v>
      </c>
      <c r="F64" s="80">
        <v>2</v>
      </c>
      <c r="H64" s="73" t="s">
        <v>74</v>
      </c>
      <c r="I64" s="71" t="s">
        <v>75</v>
      </c>
      <c r="J64" s="71">
        <v>2</v>
      </c>
    </row>
    <row r="65" spans="1:10" ht="15.75">
      <c r="A65" s="79">
        <v>1</v>
      </c>
      <c r="B65" s="80">
        <v>4</v>
      </c>
      <c r="C65" s="80">
        <v>2</v>
      </c>
      <c r="D65" s="80" t="s">
        <v>62</v>
      </c>
      <c r="E65" s="80" t="s">
        <v>65</v>
      </c>
      <c r="F65" s="80">
        <v>2</v>
      </c>
      <c r="H65" s="73" t="s">
        <v>74</v>
      </c>
      <c r="I65" s="71" t="s">
        <v>75</v>
      </c>
      <c r="J65" s="71">
        <v>1</v>
      </c>
    </row>
    <row r="66" spans="1:10" ht="15.75">
      <c r="A66" s="79">
        <v>2</v>
      </c>
      <c r="B66" s="80">
        <v>10</v>
      </c>
      <c r="C66" s="80">
        <v>2</v>
      </c>
      <c r="D66" s="80" t="s">
        <v>62</v>
      </c>
      <c r="E66" s="80" t="s">
        <v>65</v>
      </c>
      <c r="F66" s="80">
        <v>2</v>
      </c>
      <c r="H66" s="73" t="s">
        <v>74</v>
      </c>
      <c r="I66" s="71" t="s">
        <v>75</v>
      </c>
      <c r="J66" s="71">
        <v>1</v>
      </c>
    </row>
    <row r="67" spans="1:10" ht="15.75">
      <c r="A67" s="79">
        <v>3</v>
      </c>
      <c r="B67" s="80">
        <v>10</v>
      </c>
      <c r="C67" s="80">
        <v>2</v>
      </c>
      <c r="D67" s="80" t="s">
        <v>62</v>
      </c>
      <c r="E67" s="80" t="s">
        <v>65</v>
      </c>
      <c r="F67" s="80">
        <v>2</v>
      </c>
      <c r="H67" s="73" t="s">
        <v>74</v>
      </c>
      <c r="I67" s="71" t="s">
        <v>75</v>
      </c>
      <c r="J67" s="71">
        <v>2</v>
      </c>
    </row>
    <row r="68" spans="1:10" ht="15.75">
      <c r="A68" s="79">
        <v>4</v>
      </c>
      <c r="B68" s="80">
        <v>10</v>
      </c>
      <c r="C68" s="80">
        <v>2</v>
      </c>
      <c r="D68" s="80" t="s">
        <v>62</v>
      </c>
      <c r="E68" s="80" t="s">
        <v>65</v>
      </c>
      <c r="F68" s="80">
        <v>2</v>
      </c>
      <c r="H68" s="73" t="s">
        <v>74</v>
      </c>
      <c r="I68" s="71" t="s">
        <v>75</v>
      </c>
      <c r="J68" s="71">
        <v>1</v>
      </c>
    </row>
    <row r="69" spans="1:10" ht="15.75">
      <c r="A69" s="79">
        <v>5</v>
      </c>
      <c r="B69" s="80">
        <v>13</v>
      </c>
      <c r="C69" s="80">
        <v>2</v>
      </c>
      <c r="D69" s="80" t="s">
        <v>62</v>
      </c>
      <c r="E69" s="80" t="s">
        <v>65</v>
      </c>
      <c r="F69" s="80">
        <v>2</v>
      </c>
      <c r="H69" s="73" t="s">
        <v>74</v>
      </c>
      <c r="I69" s="71" t="s">
        <v>75</v>
      </c>
      <c r="J69" s="71">
        <v>2</v>
      </c>
    </row>
    <row r="70" spans="1:10" ht="15.75">
      <c r="A70" s="79">
        <v>6</v>
      </c>
      <c r="B70" s="80">
        <v>13</v>
      </c>
      <c r="C70" s="80">
        <v>2</v>
      </c>
      <c r="D70" s="80" t="s">
        <v>62</v>
      </c>
      <c r="E70" s="80" t="s">
        <v>65</v>
      </c>
      <c r="F70" s="80">
        <v>2</v>
      </c>
      <c r="H70" s="73" t="s">
        <v>74</v>
      </c>
      <c r="I70" s="71" t="s">
        <v>75</v>
      </c>
      <c r="J70" s="71">
        <v>1</v>
      </c>
    </row>
    <row r="71" spans="1:10" ht="15.75">
      <c r="A71" s="79">
        <v>7</v>
      </c>
      <c r="B71" s="80">
        <v>17</v>
      </c>
      <c r="C71" s="80">
        <v>2</v>
      </c>
      <c r="D71" s="80" t="s">
        <v>62</v>
      </c>
      <c r="E71" s="80" t="s">
        <v>65</v>
      </c>
      <c r="F71" s="80">
        <v>2</v>
      </c>
      <c r="H71" s="73" t="s">
        <v>74</v>
      </c>
      <c r="I71" s="71" t="s">
        <v>75</v>
      </c>
      <c r="J71" s="71">
        <v>2</v>
      </c>
    </row>
    <row r="72" spans="1:10" ht="15.75">
      <c r="A72" s="79">
        <v>8</v>
      </c>
      <c r="B72" s="80">
        <v>18</v>
      </c>
      <c r="C72" s="80">
        <v>2</v>
      </c>
      <c r="D72" s="80" t="s">
        <v>62</v>
      </c>
      <c r="E72" s="80" t="s">
        <v>65</v>
      </c>
      <c r="F72" s="80">
        <v>2</v>
      </c>
      <c r="H72" s="73" t="s">
        <v>74</v>
      </c>
      <c r="I72" s="71" t="s">
        <v>75</v>
      </c>
      <c r="J72" s="71">
        <v>1</v>
      </c>
    </row>
    <row r="73" spans="1:10" ht="15.75">
      <c r="A73" s="79">
        <v>1</v>
      </c>
      <c r="B73" s="80">
        <v>6</v>
      </c>
      <c r="C73" s="80">
        <v>2</v>
      </c>
      <c r="D73" s="80" t="s">
        <v>62</v>
      </c>
      <c r="E73" s="80" t="s">
        <v>63</v>
      </c>
      <c r="F73" s="80">
        <v>3</v>
      </c>
      <c r="H73" s="73" t="s">
        <v>74</v>
      </c>
      <c r="I73" s="71" t="s">
        <v>75</v>
      </c>
      <c r="J73" s="71">
        <v>1</v>
      </c>
    </row>
    <row r="74" spans="1:10" ht="15.75">
      <c r="A74" s="79">
        <v>2</v>
      </c>
      <c r="B74" s="80">
        <v>11</v>
      </c>
      <c r="C74" s="80">
        <v>2</v>
      </c>
      <c r="D74" s="80" t="s">
        <v>62</v>
      </c>
      <c r="E74" s="80" t="s">
        <v>63</v>
      </c>
      <c r="F74" s="80">
        <v>3</v>
      </c>
      <c r="H74" s="73" t="s">
        <v>74</v>
      </c>
      <c r="I74" s="71" t="s">
        <v>75</v>
      </c>
      <c r="J74" s="71">
        <v>1</v>
      </c>
    </row>
    <row r="75" spans="1:10" ht="15.75">
      <c r="A75" s="79">
        <v>3</v>
      </c>
      <c r="B75" s="80">
        <v>11</v>
      </c>
      <c r="C75" s="80">
        <v>2</v>
      </c>
      <c r="D75" s="80" t="s">
        <v>62</v>
      </c>
      <c r="E75" s="80" t="s">
        <v>63</v>
      </c>
      <c r="F75" s="80">
        <v>3</v>
      </c>
      <c r="H75" s="73" t="s">
        <v>74</v>
      </c>
      <c r="I75" s="71" t="s">
        <v>75</v>
      </c>
      <c r="J75" s="71">
        <v>3</v>
      </c>
    </row>
    <row r="76" spans="1:10" ht="15.75">
      <c r="A76" s="79">
        <v>4</v>
      </c>
      <c r="B76" s="80">
        <v>11</v>
      </c>
      <c r="C76" s="80">
        <v>2</v>
      </c>
      <c r="D76" s="80" t="s">
        <v>62</v>
      </c>
      <c r="E76" s="80" t="s">
        <v>63</v>
      </c>
      <c r="F76" s="80">
        <v>3</v>
      </c>
      <c r="H76" s="73" t="s">
        <v>74</v>
      </c>
      <c r="I76" s="71" t="s">
        <v>75</v>
      </c>
      <c r="J76" s="71">
        <v>1</v>
      </c>
    </row>
    <row r="77" spans="1:10" ht="15.75">
      <c r="A77" s="79">
        <v>5</v>
      </c>
      <c r="B77" s="80">
        <v>11</v>
      </c>
      <c r="C77" s="80">
        <v>2</v>
      </c>
      <c r="D77" s="80" t="s">
        <v>62</v>
      </c>
      <c r="E77" s="80" t="s">
        <v>63</v>
      </c>
      <c r="F77" s="80">
        <v>3</v>
      </c>
      <c r="H77" s="73" t="s">
        <v>74</v>
      </c>
      <c r="I77" s="71" t="s">
        <v>75</v>
      </c>
      <c r="J77" s="71">
        <v>2</v>
      </c>
    </row>
    <row r="78" spans="1:10" ht="15.75">
      <c r="A78" s="79">
        <v>6</v>
      </c>
      <c r="B78" s="80">
        <v>12</v>
      </c>
      <c r="C78" s="80">
        <v>2</v>
      </c>
      <c r="D78" s="80" t="s">
        <v>62</v>
      </c>
      <c r="E78" s="80" t="s">
        <v>63</v>
      </c>
      <c r="F78" s="80">
        <v>3</v>
      </c>
      <c r="H78" s="73" t="s">
        <v>74</v>
      </c>
      <c r="I78" s="71" t="s">
        <v>75</v>
      </c>
      <c r="J78" s="71">
        <v>1</v>
      </c>
    </row>
    <row r="79" spans="1:10" ht="15.75">
      <c r="A79" s="79">
        <v>7</v>
      </c>
      <c r="B79" s="80">
        <v>12</v>
      </c>
      <c r="C79" s="80">
        <v>2</v>
      </c>
      <c r="D79" s="80" t="s">
        <v>62</v>
      </c>
      <c r="E79" s="80" t="s">
        <v>63</v>
      </c>
      <c r="F79" s="80">
        <v>3</v>
      </c>
      <c r="H79" s="73" t="s">
        <v>74</v>
      </c>
      <c r="I79" s="71" t="s">
        <v>75</v>
      </c>
      <c r="J79" s="71">
        <v>2</v>
      </c>
    </row>
    <row r="80" spans="1:10" ht="15.75">
      <c r="A80" s="79">
        <v>8</v>
      </c>
      <c r="B80" s="80">
        <v>12</v>
      </c>
      <c r="C80" s="80">
        <v>2</v>
      </c>
      <c r="D80" s="80" t="s">
        <v>62</v>
      </c>
      <c r="E80" s="80" t="s">
        <v>63</v>
      </c>
      <c r="F80" s="80">
        <v>3</v>
      </c>
      <c r="H80" s="73" t="s">
        <v>74</v>
      </c>
      <c r="I80" s="71" t="s">
        <v>75</v>
      </c>
      <c r="J80" s="71">
        <v>1</v>
      </c>
    </row>
    <row r="81" spans="1:10" ht="15.75">
      <c r="A81" s="79">
        <v>9</v>
      </c>
      <c r="B81" s="80">
        <v>18</v>
      </c>
      <c r="C81" s="80">
        <v>2</v>
      </c>
      <c r="D81" s="80" t="s">
        <v>62</v>
      </c>
      <c r="E81" s="80" t="s">
        <v>63</v>
      </c>
      <c r="F81" s="80">
        <v>3</v>
      </c>
      <c r="H81" s="73" t="s">
        <v>74</v>
      </c>
      <c r="I81" s="71" t="s">
        <v>75</v>
      </c>
      <c r="J81" s="71">
        <v>1</v>
      </c>
    </row>
    <row r="82" spans="1:10" ht="15.75">
      <c r="A82" s="79">
        <v>10</v>
      </c>
      <c r="B82" s="80">
        <v>18</v>
      </c>
      <c r="C82" s="80">
        <v>2</v>
      </c>
      <c r="D82" s="80" t="s">
        <v>62</v>
      </c>
      <c r="E82" s="80" t="s">
        <v>63</v>
      </c>
      <c r="F82" s="80">
        <v>3</v>
      </c>
      <c r="H82" s="73" t="s">
        <v>74</v>
      </c>
      <c r="I82" s="71" t="s">
        <v>75</v>
      </c>
      <c r="J82" s="71">
        <v>1</v>
      </c>
    </row>
    <row r="83" spans="1:10" ht="15.75">
      <c r="A83" s="79">
        <v>11</v>
      </c>
      <c r="B83" s="80">
        <v>18</v>
      </c>
      <c r="C83" s="80">
        <v>2</v>
      </c>
      <c r="D83" s="80" t="s">
        <v>62</v>
      </c>
      <c r="E83" s="80" t="s">
        <v>63</v>
      </c>
      <c r="F83" s="80">
        <v>3</v>
      </c>
      <c r="H83" s="73" t="s">
        <v>74</v>
      </c>
      <c r="I83" s="71" t="s">
        <v>75</v>
      </c>
      <c r="J83" s="71">
        <v>2</v>
      </c>
    </row>
    <row r="84" spans="1:10" ht="15.75">
      <c r="A84" s="79">
        <v>12</v>
      </c>
      <c r="B84" s="80">
        <v>18</v>
      </c>
      <c r="C84" s="80">
        <v>2</v>
      </c>
      <c r="D84" s="80" t="s">
        <v>62</v>
      </c>
      <c r="E84" s="80" t="s">
        <v>63</v>
      </c>
      <c r="F84" s="80">
        <v>3</v>
      </c>
      <c r="H84" s="73" t="s">
        <v>74</v>
      </c>
      <c r="I84" s="71" t="s">
        <v>75</v>
      </c>
      <c r="J84" s="71">
        <v>1</v>
      </c>
    </row>
    <row r="85" spans="1:10" ht="15.75">
      <c r="A85" s="79">
        <v>13</v>
      </c>
      <c r="B85" s="80">
        <v>18</v>
      </c>
      <c r="C85" s="80">
        <v>2</v>
      </c>
      <c r="D85" s="80" t="s">
        <v>62</v>
      </c>
      <c r="E85" s="80" t="s">
        <v>63</v>
      </c>
      <c r="F85" s="80">
        <v>3</v>
      </c>
      <c r="H85" s="73" t="s">
        <v>74</v>
      </c>
      <c r="I85" s="71" t="s">
        <v>75</v>
      </c>
      <c r="J85" s="71">
        <v>1</v>
      </c>
    </row>
    <row r="86" spans="1:10" ht="15.75">
      <c r="A86" s="79">
        <v>14</v>
      </c>
      <c r="B86" s="80">
        <v>19</v>
      </c>
      <c r="C86" s="80">
        <v>2</v>
      </c>
      <c r="D86" s="80" t="s">
        <v>62</v>
      </c>
      <c r="E86" s="80" t="s">
        <v>63</v>
      </c>
      <c r="F86" s="80">
        <v>3</v>
      </c>
      <c r="H86" s="73" t="s">
        <v>74</v>
      </c>
      <c r="I86" s="71" t="s">
        <v>75</v>
      </c>
      <c r="J86" s="71">
        <v>2</v>
      </c>
    </row>
    <row r="87" spans="1:10" ht="15.75">
      <c r="A87" s="79">
        <v>15</v>
      </c>
      <c r="B87" s="80">
        <v>20</v>
      </c>
      <c r="C87" s="80">
        <v>2</v>
      </c>
      <c r="D87" s="80" t="s">
        <v>62</v>
      </c>
      <c r="E87" s="80" t="s">
        <v>63</v>
      </c>
      <c r="F87" s="80">
        <v>3</v>
      </c>
      <c r="H87" s="73" t="s">
        <v>74</v>
      </c>
      <c r="I87" s="71" t="s">
        <v>75</v>
      </c>
      <c r="J87" s="71">
        <v>1</v>
      </c>
    </row>
    <row r="88" spans="1:10" ht="15.75">
      <c r="A88" s="79">
        <v>16</v>
      </c>
      <c r="B88" s="80">
        <v>22</v>
      </c>
      <c r="C88" s="80">
        <v>2</v>
      </c>
      <c r="D88" s="80" t="s">
        <v>62</v>
      </c>
      <c r="E88" s="80" t="s">
        <v>63</v>
      </c>
      <c r="F88" s="80">
        <v>3</v>
      </c>
      <c r="H88" s="73" t="s">
        <v>74</v>
      </c>
      <c r="I88" s="71" t="s">
        <v>75</v>
      </c>
      <c r="J88" s="71">
        <v>2</v>
      </c>
    </row>
    <row r="89" spans="1:10" ht="15.75">
      <c r="A89" s="79">
        <v>1</v>
      </c>
      <c r="B89" s="80">
        <v>1</v>
      </c>
      <c r="C89" s="80">
        <v>2</v>
      </c>
      <c r="D89" s="80" t="s">
        <v>62</v>
      </c>
      <c r="E89" s="80" t="s">
        <v>64</v>
      </c>
      <c r="F89" s="80">
        <v>3</v>
      </c>
      <c r="H89" s="73" t="s">
        <v>74</v>
      </c>
      <c r="I89" s="71" t="s">
        <v>75</v>
      </c>
      <c r="J89" s="71">
        <v>2</v>
      </c>
    </row>
    <row r="90" spans="1:10" ht="15.75">
      <c r="A90" s="79">
        <v>2</v>
      </c>
      <c r="B90" s="80">
        <v>1</v>
      </c>
      <c r="C90" s="80">
        <v>2</v>
      </c>
      <c r="D90" s="80" t="s">
        <v>62</v>
      </c>
      <c r="E90" s="80" t="s">
        <v>64</v>
      </c>
      <c r="F90" s="80">
        <v>3</v>
      </c>
      <c r="H90" s="73" t="s">
        <v>74</v>
      </c>
      <c r="I90" s="71" t="s">
        <v>75</v>
      </c>
      <c r="J90" s="71">
        <v>1</v>
      </c>
    </row>
    <row r="91" spans="1:10" ht="15.75">
      <c r="A91" s="79">
        <v>3</v>
      </c>
      <c r="B91" s="80">
        <v>11</v>
      </c>
      <c r="C91" s="80">
        <v>2</v>
      </c>
      <c r="D91" s="80" t="s">
        <v>62</v>
      </c>
      <c r="E91" s="80" t="s">
        <v>64</v>
      </c>
      <c r="F91" s="80">
        <v>3</v>
      </c>
      <c r="H91" s="73" t="s">
        <v>74</v>
      </c>
      <c r="I91" s="71" t="s">
        <v>75</v>
      </c>
      <c r="J91" s="71">
        <v>1</v>
      </c>
    </row>
    <row r="92" spans="1:10" ht="15.75">
      <c r="A92" s="79">
        <v>4</v>
      </c>
      <c r="B92" s="80">
        <v>11</v>
      </c>
      <c r="C92" s="80">
        <v>2</v>
      </c>
      <c r="D92" s="80" t="s">
        <v>62</v>
      </c>
      <c r="E92" s="80" t="s">
        <v>64</v>
      </c>
      <c r="F92" s="80">
        <v>3</v>
      </c>
      <c r="H92" s="73" t="s">
        <v>74</v>
      </c>
      <c r="I92" s="71" t="s">
        <v>75</v>
      </c>
      <c r="J92" s="71">
        <v>2</v>
      </c>
    </row>
    <row r="93" spans="1:10" ht="15.75">
      <c r="A93" s="79">
        <v>5</v>
      </c>
      <c r="B93" s="80">
        <v>11</v>
      </c>
      <c r="C93" s="80">
        <v>2</v>
      </c>
      <c r="D93" s="80" t="s">
        <v>62</v>
      </c>
      <c r="E93" s="80" t="s">
        <v>64</v>
      </c>
      <c r="F93" s="80">
        <v>3</v>
      </c>
      <c r="H93" s="73" t="s">
        <v>74</v>
      </c>
      <c r="I93" s="71" t="s">
        <v>75</v>
      </c>
      <c r="J93" s="71">
        <v>1</v>
      </c>
    </row>
    <row r="94" spans="1:10" ht="15.75">
      <c r="A94" s="79">
        <v>6</v>
      </c>
      <c r="B94" s="80">
        <v>11</v>
      </c>
      <c r="C94" s="80">
        <v>2</v>
      </c>
      <c r="D94" s="80" t="s">
        <v>62</v>
      </c>
      <c r="E94" s="80" t="s">
        <v>64</v>
      </c>
      <c r="F94" s="80">
        <v>3</v>
      </c>
      <c r="H94" s="73" t="s">
        <v>74</v>
      </c>
      <c r="I94" s="71" t="s">
        <v>75</v>
      </c>
      <c r="J94" s="71">
        <v>1</v>
      </c>
    </row>
    <row r="95" spans="1:10" ht="15.75">
      <c r="A95" s="79">
        <v>7</v>
      </c>
      <c r="B95" s="80">
        <v>11</v>
      </c>
      <c r="C95" s="80">
        <v>2</v>
      </c>
      <c r="D95" s="80" t="s">
        <v>62</v>
      </c>
      <c r="E95" s="80" t="s">
        <v>64</v>
      </c>
      <c r="F95" s="80">
        <v>3</v>
      </c>
      <c r="H95" s="73" t="s">
        <v>74</v>
      </c>
      <c r="I95" s="71" t="s">
        <v>75</v>
      </c>
      <c r="J95" s="71">
        <v>2</v>
      </c>
    </row>
    <row r="96" spans="1:10" ht="15.75">
      <c r="A96" s="79">
        <v>8</v>
      </c>
      <c r="B96" s="80">
        <v>12</v>
      </c>
      <c r="C96" s="80">
        <v>2</v>
      </c>
      <c r="D96" s="80" t="s">
        <v>62</v>
      </c>
      <c r="E96" s="80" t="s">
        <v>64</v>
      </c>
      <c r="F96" s="80">
        <v>3</v>
      </c>
      <c r="H96" s="73" t="s">
        <v>74</v>
      </c>
      <c r="I96" s="71" t="s">
        <v>75</v>
      </c>
      <c r="J96" s="71">
        <v>1</v>
      </c>
    </row>
    <row r="97" spans="1:10" ht="15.75">
      <c r="A97" s="79">
        <v>9</v>
      </c>
      <c r="B97" s="80">
        <v>14</v>
      </c>
      <c r="C97" s="80">
        <v>2</v>
      </c>
      <c r="D97" s="80" t="s">
        <v>62</v>
      </c>
      <c r="E97" s="80" t="s">
        <v>64</v>
      </c>
      <c r="F97" s="80">
        <v>3</v>
      </c>
      <c r="H97" s="73" t="s">
        <v>74</v>
      </c>
      <c r="I97" s="71" t="s">
        <v>75</v>
      </c>
      <c r="J97" s="71">
        <v>1</v>
      </c>
    </row>
    <row r="98" spans="1:10" ht="15.75">
      <c r="A98" s="79">
        <v>10</v>
      </c>
      <c r="B98" s="80">
        <v>14</v>
      </c>
      <c r="C98" s="80">
        <v>2</v>
      </c>
      <c r="D98" s="80" t="s">
        <v>62</v>
      </c>
      <c r="E98" s="80" t="s">
        <v>64</v>
      </c>
      <c r="F98" s="80">
        <v>3</v>
      </c>
      <c r="H98" s="73" t="s">
        <v>74</v>
      </c>
      <c r="I98" s="71" t="s">
        <v>75</v>
      </c>
      <c r="J98" s="71">
        <v>1</v>
      </c>
    </row>
    <row r="99" spans="1:10" ht="15.75">
      <c r="A99" s="79">
        <v>11</v>
      </c>
      <c r="B99" s="80">
        <v>14</v>
      </c>
      <c r="C99" s="80">
        <v>2</v>
      </c>
      <c r="D99" s="80" t="s">
        <v>62</v>
      </c>
      <c r="E99" s="80" t="s">
        <v>64</v>
      </c>
      <c r="F99" s="80">
        <v>3</v>
      </c>
      <c r="H99" s="73" t="s">
        <v>74</v>
      </c>
      <c r="I99" s="71" t="s">
        <v>75</v>
      </c>
      <c r="J99" s="71">
        <v>1</v>
      </c>
    </row>
    <row r="100" spans="1:10" ht="15.75">
      <c r="A100" s="79">
        <v>12</v>
      </c>
      <c r="B100" s="80">
        <v>14</v>
      </c>
      <c r="C100" s="80">
        <v>2</v>
      </c>
      <c r="D100" s="80" t="s">
        <v>62</v>
      </c>
      <c r="E100" s="80" t="s">
        <v>64</v>
      </c>
      <c r="F100" s="80">
        <v>3</v>
      </c>
      <c r="H100" s="73" t="s">
        <v>74</v>
      </c>
      <c r="I100" s="71" t="s">
        <v>75</v>
      </c>
      <c r="J100" s="71">
        <v>1</v>
      </c>
    </row>
    <row r="101" spans="1:10" ht="15.75">
      <c r="A101" s="79">
        <v>13</v>
      </c>
      <c r="B101" s="80">
        <v>15</v>
      </c>
      <c r="C101" s="80">
        <v>2</v>
      </c>
      <c r="D101" s="80" t="s">
        <v>62</v>
      </c>
      <c r="E101" s="80" t="s">
        <v>64</v>
      </c>
      <c r="F101" s="80">
        <v>3</v>
      </c>
      <c r="H101" s="73" t="s">
        <v>74</v>
      </c>
      <c r="I101" s="71" t="s">
        <v>75</v>
      </c>
      <c r="J101" s="71">
        <v>1</v>
      </c>
    </row>
    <row r="102" spans="1:10" ht="15.75">
      <c r="A102" s="79">
        <v>14</v>
      </c>
      <c r="B102" s="80">
        <v>18</v>
      </c>
      <c r="C102" s="80">
        <v>2</v>
      </c>
      <c r="D102" s="80" t="s">
        <v>62</v>
      </c>
      <c r="E102" s="80" t="s">
        <v>64</v>
      </c>
      <c r="F102" s="80">
        <v>3</v>
      </c>
      <c r="H102" s="73" t="s">
        <v>74</v>
      </c>
      <c r="I102" s="71" t="s">
        <v>75</v>
      </c>
      <c r="J102" s="71">
        <v>2</v>
      </c>
    </row>
    <row r="103" spans="1:10" ht="15.75">
      <c r="A103" s="79">
        <v>15</v>
      </c>
      <c r="B103" s="80">
        <v>18</v>
      </c>
      <c r="C103" s="80">
        <v>2</v>
      </c>
      <c r="D103" s="80" t="s">
        <v>62</v>
      </c>
      <c r="E103" s="80" t="s">
        <v>64</v>
      </c>
      <c r="F103" s="80">
        <v>3</v>
      </c>
      <c r="H103" s="73" t="s">
        <v>74</v>
      </c>
      <c r="I103" s="71" t="s">
        <v>75</v>
      </c>
      <c r="J103" s="71">
        <v>1</v>
      </c>
    </row>
    <row r="104" spans="1:10" ht="15.75">
      <c r="A104" s="79">
        <v>16</v>
      </c>
      <c r="B104" s="80">
        <v>18</v>
      </c>
      <c r="C104" s="80">
        <v>2</v>
      </c>
      <c r="D104" s="80" t="s">
        <v>62</v>
      </c>
      <c r="E104" s="80" t="s">
        <v>64</v>
      </c>
      <c r="F104" s="80">
        <v>3</v>
      </c>
      <c r="H104" s="73" t="s">
        <v>74</v>
      </c>
      <c r="I104" s="71" t="s">
        <v>75</v>
      </c>
      <c r="J104" s="71">
        <v>2</v>
      </c>
    </row>
    <row r="105" spans="1:10" ht="15.75">
      <c r="A105" s="79">
        <v>17</v>
      </c>
      <c r="B105" s="80">
        <v>18</v>
      </c>
      <c r="C105" s="80">
        <v>2</v>
      </c>
      <c r="D105" s="80" t="s">
        <v>62</v>
      </c>
      <c r="E105" s="80" t="s">
        <v>64</v>
      </c>
      <c r="F105" s="80">
        <v>3</v>
      </c>
      <c r="H105" s="73" t="s">
        <v>74</v>
      </c>
      <c r="I105" s="71" t="s">
        <v>75</v>
      </c>
      <c r="J105" s="71">
        <v>2</v>
      </c>
    </row>
    <row r="106" spans="1:10" ht="15.75">
      <c r="A106" s="79">
        <v>18</v>
      </c>
      <c r="B106" s="80">
        <v>19</v>
      </c>
      <c r="C106" s="80">
        <v>2</v>
      </c>
      <c r="D106" s="80" t="s">
        <v>62</v>
      </c>
      <c r="E106" s="80" t="s">
        <v>64</v>
      </c>
      <c r="F106" s="80">
        <v>3</v>
      </c>
      <c r="H106" s="73" t="s">
        <v>74</v>
      </c>
      <c r="I106" s="71" t="s">
        <v>75</v>
      </c>
      <c r="J106" s="71">
        <v>1</v>
      </c>
    </row>
    <row r="107" spans="1:10" ht="15.75">
      <c r="A107" s="79">
        <v>19</v>
      </c>
      <c r="B107" s="80">
        <v>19</v>
      </c>
      <c r="C107" s="80">
        <v>2</v>
      </c>
      <c r="D107" s="80" t="s">
        <v>62</v>
      </c>
      <c r="E107" s="80" t="s">
        <v>64</v>
      </c>
      <c r="F107" s="80">
        <v>3</v>
      </c>
      <c r="H107" s="73" t="s">
        <v>74</v>
      </c>
      <c r="I107" s="71" t="s">
        <v>75</v>
      </c>
      <c r="J107" s="71">
        <v>1</v>
      </c>
    </row>
    <row r="108" spans="1:10" ht="15.75">
      <c r="A108" s="79">
        <v>1</v>
      </c>
      <c r="B108" s="80">
        <v>6</v>
      </c>
      <c r="C108" s="80">
        <v>2</v>
      </c>
      <c r="D108" s="80" t="s">
        <v>62</v>
      </c>
      <c r="E108" s="80" t="s">
        <v>65</v>
      </c>
      <c r="F108" s="80">
        <v>3</v>
      </c>
      <c r="H108" s="73" t="s">
        <v>74</v>
      </c>
      <c r="I108" s="71" t="s">
        <v>75</v>
      </c>
      <c r="J108" s="71">
        <v>2</v>
      </c>
    </row>
    <row r="109" spans="1:10" ht="15.75">
      <c r="A109" s="79">
        <v>2</v>
      </c>
      <c r="B109" s="80">
        <v>7</v>
      </c>
      <c r="C109" s="80">
        <v>2</v>
      </c>
      <c r="D109" s="80" t="s">
        <v>62</v>
      </c>
      <c r="E109" s="80" t="s">
        <v>65</v>
      </c>
      <c r="F109" s="80">
        <v>3</v>
      </c>
      <c r="H109" s="73" t="s">
        <v>74</v>
      </c>
      <c r="I109" s="71" t="s">
        <v>75</v>
      </c>
      <c r="J109" s="71">
        <v>1</v>
      </c>
    </row>
    <row r="110" spans="1:10" ht="15.75">
      <c r="A110" s="79">
        <v>3</v>
      </c>
      <c r="B110" s="80">
        <v>7</v>
      </c>
      <c r="C110" s="80">
        <v>2</v>
      </c>
      <c r="D110" s="80" t="s">
        <v>62</v>
      </c>
      <c r="E110" s="80" t="s">
        <v>65</v>
      </c>
      <c r="F110" s="80">
        <v>3</v>
      </c>
      <c r="H110" s="73" t="s">
        <v>74</v>
      </c>
      <c r="I110" s="71" t="s">
        <v>75</v>
      </c>
      <c r="J110" s="71">
        <v>1</v>
      </c>
    </row>
    <row r="111" spans="1:10" ht="15.75">
      <c r="A111" s="79">
        <v>4</v>
      </c>
      <c r="B111" s="80">
        <v>11</v>
      </c>
      <c r="C111" s="80">
        <v>2</v>
      </c>
      <c r="D111" s="80" t="s">
        <v>62</v>
      </c>
      <c r="E111" s="80" t="s">
        <v>65</v>
      </c>
      <c r="F111" s="80">
        <v>3</v>
      </c>
      <c r="H111" s="73" t="s">
        <v>74</v>
      </c>
      <c r="I111" s="71" t="s">
        <v>75</v>
      </c>
      <c r="J111" s="71">
        <v>1</v>
      </c>
    </row>
    <row r="112" spans="1:10" ht="15.75">
      <c r="A112" s="79">
        <v>5</v>
      </c>
      <c r="B112" s="80">
        <v>11</v>
      </c>
      <c r="C112" s="80">
        <v>2</v>
      </c>
      <c r="D112" s="80" t="s">
        <v>62</v>
      </c>
      <c r="E112" s="80" t="s">
        <v>65</v>
      </c>
      <c r="F112" s="80">
        <v>3</v>
      </c>
      <c r="H112" s="73" t="s">
        <v>74</v>
      </c>
      <c r="I112" s="71" t="s">
        <v>75</v>
      </c>
      <c r="J112" s="71">
        <v>1</v>
      </c>
    </row>
    <row r="113" spans="1:10" ht="15.75">
      <c r="A113" s="79">
        <v>6</v>
      </c>
      <c r="B113" s="80">
        <v>11</v>
      </c>
      <c r="C113" s="80">
        <v>2</v>
      </c>
      <c r="D113" s="80" t="s">
        <v>62</v>
      </c>
      <c r="E113" s="80" t="s">
        <v>65</v>
      </c>
      <c r="F113" s="80">
        <v>3</v>
      </c>
      <c r="H113" s="73" t="s">
        <v>74</v>
      </c>
      <c r="I113" s="71" t="s">
        <v>75</v>
      </c>
      <c r="J113" s="71">
        <v>1</v>
      </c>
    </row>
    <row r="114" spans="1:10" ht="15.75">
      <c r="A114" s="79">
        <v>7</v>
      </c>
      <c r="B114" s="80">
        <v>11</v>
      </c>
      <c r="C114" s="80">
        <v>2</v>
      </c>
      <c r="D114" s="80" t="s">
        <v>62</v>
      </c>
      <c r="E114" s="80" t="s">
        <v>65</v>
      </c>
      <c r="F114" s="80">
        <v>3</v>
      </c>
      <c r="H114" s="73" t="s">
        <v>74</v>
      </c>
      <c r="I114" s="71" t="s">
        <v>75</v>
      </c>
      <c r="J114" s="71">
        <v>1</v>
      </c>
    </row>
    <row r="115" spans="1:10" ht="15.75">
      <c r="A115" s="79">
        <v>8</v>
      </c>
      <c r="B115" s="80">
        <v>11</v>
      </c>
      <c r="C115" s="80">
        <v>2</v>
      </c>
      <c r="D115" s="80" t="s">
        <v>62</v>
      </c>
      <c r="E115" s="80" t="s">
        <v>65</v>
      </c>
      <c r="F115" s="80">
        <v>3</v>
      </c>
      <c r="H115" s="73" t="s">
        <v>74</v>
      </c>
      <c r="I115" s="71" t="s">
        <v>75</v>
      </c>
      <c r="J115" s="71">
        <v>1</v>
      </c>
    </row>
    <row r="116" spans="1:10" ht="15.75">
      <c r="A116" s="79">
        <v>9</v>
      </c>
      <c r="B116" s="80">
        <v>12</v>
      </c>
      <c r="C116" s="80">
        <v>2</v>
      </c>
      <c r="D116" s="80" t="s">
        <v>62</v>
      </c>
      <c r="E116" s="80" t="s">
        <v>65</v>
      </c>
      <c r="F116" s="80">
        <v>3</v>
      </c>
      <c r="H116" s="73" t="s">
        <v>74</v>
      </c>
      <c r="I116" s="71" t="s">
        <v>75</v>
      </c>
      <c r="J116" s="71">
        <v>1</v>
      </c>
    </row>
    <row r="117" spans="1:10" ht="15.75">
      <c r="A117" s="79">
        <v>10</v>
      </c>
      <c r="B117" s="80">
        <v>13</v>
      </c>
      <c r="C117" s="80">
        <v>2</v>
      </c>
      <c r="D117" s="80" t="s">
        <v>62</v>
      </c>
      <c r="E117" s="80" t="s">
        <v>65</v>
      </c>
      <c r="F117" s="80">
        <v>3</v>
      </c>
      <c r="H117" s="73" t="s">
        <v>74</v>
      </c>
      <c r="I117" s="71" t="s">
        <v>75</v>
      </c>
      <c r="J117" s="71">
        <v>1</v>
      </c>
    </row>
    <row r="118" spans="1:10" ht="15.75">
      <c r="A118" s="79">
        <v>11</v>
      </c>
      <c r="B118" s="80">
        <v>13</v>
      </c>
      <c r="C118" s="80">
        <v>2</v>
      </c>
      <c r="D118" s="80" t="s">
        <v>62</v>
      </c>
      <c r="E118" s="80" t="s">
        <v>65</v>
      </c>
      <c r="F118" s="80">
        <v>3</v>
      </c>
      <c r="H118" s="73" t="s">
        <v>74</v>
      </c>
      <c r="I118" s="71" t="s">
        <v>75</v>
      </c>
      <c r="J118" s="71">
        <v>1</v>
      </c>
    </row>
    <row r="119" spans="1:10" ht="15.75">
      <c r="A119" s="79">
        <v>12</v>
      </c>
      <c r="B119" s="80">
        <v>14</v>
      </c>
      <c r="C119" s="80">
        <v>2</v>
      </c>
      <c r="D119" s="80" t="s">
        <v>62</v>
      </c>
      <c r="E119" s="80" t="s">
        <v>65</v>
      </c>
      <c r="F119" s="80">
        <v>3</v>
      </c>
      <c r="H119" s="73" t="s">
        <v>74</v>
      </c>
      <c r="I119" s="71" t="s">
        <v>75</v>
      </c>
      <c r="J119" s="71">
        <v>1</v>
      </c>
    </row>
    <row r="120" spans="1:10" ht="15.75">
      <c r="A120" s="79">
        <v>13</v>
      </c>
      <c r="B120" s="80">
        <v>14</v>
      </c>
      <c r="C120" s="80">
        <v>2</v>
      </c>
      <c r="D120" s="80" t="s">
        <v>62</v>
      </c>
      <c r="E120" s="80" t="s">
        <v>65</v>
      </c>
      <c r="F120" s="80">
        <v>3</v>
      </c>
      <c r="H120" s="73" t="s">
        <v>74</v>
      </c>
      <c r="I120" s="71" t="s">
        <v>75</v>
      </c>
      <c r="J120" s="71">
        <v>1</v>
      </c>
    </row>
    <row r="121" spans="1:10" ht="15.75">
      <c r="A121" s="79">
        <v>14</v>
      </c>
      <c r="B121" s="80">
        <v>18</v>
      </c>
      <c r="C121" s="80">
        <v>2</v>
      </c>
      <c r="D121" s="80" t="s">
        <v>62</v>
      </c>
      <c r="E121" s="80" t="s">
        <v>65</v>
      </c>
      <c r="F121" s="80">
        <v>3</v>
      </c>
      <c r="H121" s="73" t="s">
        <v>74</v>
      </c>
      <c r="I121" s="71" t="s">
        <v>75</v>
      </c>
      <c r="J121" s="71">
        <v>1</v>
      </c>
    </row>
    <row r="122" spans="1:10" ht="15.75">
      <c r="A122" s="79">
        <v>15</v>
      </c>
      <c r="B122" s="80">
        <v>18</v>
      </c>
      <c r="C122" s="80">
        <v>2</v>
      </c>
      <c r="D122" s="80" t="s">
        <v>62</v>
      </c>
      <c r="E122" s="80" t="s">
        <v>65</v>
      </c>
      <c r="F122" s="80">
        <v>3</v>
      </c>
      <c r="H122" s="73" t="s">
        <v>74</v>
      </c>
      <c r="I122" s="71" t="s">
        <v>75</v>
      </c>
      <c r="J122" s="71">
        <v>1</v>
      </c>
    </row>
    <row r="123" spans="1:10" ht="15.75">
      <c r="A123" s="79">
        <v>16</v>
      </c>
      <c r="B123" s="80">
        <v>18</v>
      </c>
      <c r="C123" s="80">
        <v>2</v>
      </c>
      <c r="D123" s="80" t="s">
        <v>62</v>
      </c>
      <c r="E123" s="80" t="s">
        <v>65</v>
      </c>
      <c r="F123" s="80">
        <v>3</v>
      </c>
      <c r="H123" s="73" t="s">
        <v>74</v>
      </c>
      <c r="I123" s="71" t="s">
        <v>75</v>
      </c>
      <c r="J123" s="71">
        <v>1</v>
      </c>
    </row>
    <row r="124" spans="1:10" ht="15.75">
      <c r="A124" s="79">
        <v>17</v>
      </c>
      <c r="B124" s="80">
        <v>18</v>
      </c>
      <c r="C124" s="80">
        <v>2</v>
      </c>
      <c r="D124" s="80" t="s">
        <v>62</v>
      </c>
      <c r="E124" s="80" t="s">
        <v>65</v>
      </c>
      <c r="F124" s="80">
        <v>3</v>
      </c>
      <c r="H124" s="73" t="s">
        <v>74</v>
      </c>
      <c r="I124" s="71" t="s">
        <v>75</v>
      </c>
      <c r="J124" s="71">
        <v>1</v>
      </c>
    </row>
    <row r="125" spans="1:10" ht="15.75">
      <c r="A125" s="79">
        <v>18</v>
      </c>
      <c r="B125" s="80">
        <v>18</v>
      </c>
      <c r="C125" s="80">
        <v>2</v>
      </c>
      <c r="D125" s="80" t="s">
        <v>62</v>
      </c>
      <c r="E125" s="80" t="s">
        <v>65</v>
      </c>
      <c r="F125" s="80">
        <v>3</v>
      </c>
      <c r="H125" s="73" t="s">
        <v>74</v>
      </c>
      <c r="I125" s="71" t="s">
        <v>75</v>
      </c>
      <c r="J125" s="71">
        <v>1</v>
      </c>
    </row>
    <row r="126" spans="1:10" ht="15.75">
      <c r="A126" s="79">
        <v>19</v>
      </c>
      <c r="B126" s="80">
        <v>18</v>
      </c>
      <c r="C126" s="80">
        <v>2</v>
      </c>
      <c r="D126" s="80" t="s">
        <v>62</v>
      </c>
      <c r="E126" s="80" t="s">
        <v>65</v>
      </c>
      <c r="F126" s="80">
        <v>3</v>
      </c>
      <c r="H126" s="73" t="s">
        <v>74</v>
      </c>
      <c r="I126" s="71" t="s">
        <v>75</v>
      </c>
      <c r="J126" s="71">
        <v>1</v>
      </c>
    </row>
    <row r="127" spans="1:10" ht="15.75">
      <c r="A127" s="79">
        <v>20</v>
      </c>
      <c r="B127" s="80">
        <v>18</v>
      </c>
      <c r="C127" s="80">
        <v>2</v>
      </c>
      <c r="D127" s="80" t="s">
        <v>62</v>
      </c>
      <c r="E127" s="80" t="s">
        <v>65</v>
      </c>
      <c r="F127" s="80">
        <v>3</v>
      </c>
      <c r="H127" s="73" t="s">
        <v>74</v>
      </c>
      <c r="I127" s="71" t="s">
        <v>75</v>
      </c>
      <c r="J127" s="71">
        <v>1</v>
      </c>
    </row>
    <row r="128" spans="1:10" ht="15.75">
      <c r="A128" s="79">
        <v>21</v>
      </c>
      <c r="B128" s="80">
        <v>18</v>
      </c>
      <c r="C128" s="80">
        <v>2</v>
      </c>
      <c r="D128" s="80" t="s">
        <v>62</v>
      </c>
      <c r="E128" s="80" t="s">
        <v>65</v>
      </c>
      <c r="F128" s="80">
        <v>3</v>
      </c>
      <c r="H128" s="73" t="s">
        <v>74</v>
      </c>
      <c r="I128" s="71" t="s">
        <v>75</v>
      </c>
      <c r="J128" s="71">
        <v>1</v>
      </c>
    </row>
    <row r="129" spans="1:10">
      <c r="H129" s="73" t="s">
        <v>74</v>
      </c>
      <c r="I129" s="71" t="s">
        <v>75</v>
      </c>
      <c r="J129" s="71">
        <v>2</v>
      </c>
    </row>
    <row r="130" spans="1:10" ht="15.75">
      <c r="A130" s="81">
        <v>1</v>
      </c>
      <c r="B130" s="82">
        <v>12</v>
      </c>
      <c r="C130" s="82">
        <v>2</v>
      </c>
      <c r="D130" s="82" t="s">
        <v>67</v>
      </c>
      <c r="E130" s="82" t="s">
        <v>63</v>
      </c>
      <c r="F130" s="82">
        <v>1</v>
      </c>
      <c r="H130" s="73" t="s">
        <v>74</v>
      </c>
      <c r="I130" s="71" t="s">
        <v>75</v>
      </c>
      <c r="J130" s="71">
        <v>1</v>
      </c>
    </row>
    <row r="131" spans="1:10" ht="15.75">
      <c r="A131" s="81">
        <v>2</v>
      </c>
      <c r="B131" s="82">
        <v>12</v>
      </c>
      <c r="C131" s="82">
        <v>2</v>
      </c>
      <c r="D131" s="82" t="s">
        <v>67</v>
      </c>
      <c r="E131" s="82" t="s">
        <v>63</v>
      </c>
      <c r="F131" s="82">
        <v>1</v>
      </c>
      <c r="H131" s="73" t="s">
        <v>74</v>
      </c>
      <c r="I131" s="71" t="s">
        <v>75</v>
      </c>
      <c r="J131" s="71">
        <v>1</v>
      </c>
    </row>
    <row r="132" spans="1:10" ht="15.75">
      <c r="A132" s="81">
        <v>3</v>
      </c>
      <c r="B132" s="82">
        <v>12</v>
      </c>
      <c r="C132" s="82">
        <v>2</v>
      </c>
      <c r="D132" s="82" t="s">
        <v>67</v>
      </c>
      <c r="E132" s="82" t="s">
        <v>63</v>
      </c>
      <c r="F132" s="82">
        <v>1</v>
      </c>
      <c r="H132" s="73" t="s">
        <v>74</v>
      </c>
      <c r="I132" s="71" t="s">
        <v>75</v>
      </c>
      <c r="J132" s="71">
        <v>1</v>
      </c>
    </row>
    <row r="133" spans="1:10" ht="15.75">
      <c r="A133" s="81">
        <v>4</v>
      </c>
      <c r="B133" s="82">
        <v>13</v>
      </c>
      <c r="C133" s="82">
        <v>2</v>
      </c>
      <c r="D133" s="82" t="s">
        <v>67</v>
      </c>
      <c r="E133" s="82" t="s">
        <v>63</v>
      </c>
      <c r="F133" s="82">
        <v>1</v>
      </c>
      <c r="H133" s="73" t="s">
        <v>74</v>
      </c>
      <c r="I133" s="71" t="s">
        <v>75</v>
      </c>
      <c r="J133" s="71">
        <v>1</v>
      </c>
    </row>
    <row r="134" spans="1:10" ht="15.75">
      <c r="A134" s="81">
        <v>5</v>
      </c>
      <c r="B134" s="82">
        <v>14</v>
      </c>
      <c r="C134" s="82">
        <v>2</v>
      </c>
      <c r="D134" s="82" t="s">
        <v>67</v>
      </c>
      <c r="E134" s="82" t="s">
        <v>63</v>
      </c>
      <c r="F134" s="82">
        <v>1</v>
      </c>
      <c r="H134" s="73" t="s">
        <v>74</v>
      </c>
      <c r="I134" s="71" t="s">
        <v>75</v>
      </c>
      <c r="J134" s="71">
        <v>1</v>
      </c>
    </row>
    <row r="135" spans="1:10" ht="15.75">
      <c r="A135" s="81">
        <v>6</v>
      </c>
      <c r="B135" s="82">
        <v>15</v>
      </c>
      <c r="C135" s="82">
        <v>2</v>
      </c>
      <c r="D135" s="82" t="s">
        <v>67</v>
      </c>
      <c r="E135" s="82" t="s">
        <v>63</v>
      </c>
      <c r="F135" s="82">
        <v>1</v>
      </c>
      <c r="H135" s="73" t="s">
        <v>74</v>
      </c>
      <c r="I135" s="71" t="s">
        <v>75</v>
      </c>
      <c r="J135" s="71">
        <v>1</v>
      </c>
    </row>
    <row r="136" spans="1:10" ht="15.75">
      <c r="A136" s="81">
        <v>7</v>
      </c>
      <c r="B136" s="82">
        <v>18</v>
      </c>
      <c r="C136" s="82">
        <v>2</v>
      </c>
      <c r="D136" s="82" t="s">
        <v>67</v>
      </c>
      <c r="E136" s="82" t="s">
        <v>63</v>
      </c>
      <c r="F136" s="82">
        <v>1</v>
      </c>
      <c r="H136" s="73" t="s">
        <v>74</v>
      </c>
      <c r="I136" s="71" t="s">
        <v>75</v>
      </c>
      <c r="J136" s="71">
        <v>1</v>
      </c>
    </row>
    <row r="137" spans="1:10" ht="15.75">
      <c r="A137" s="81">
        <v>8</v>
      </c>
      <c r="B137" s="82">
        <v>20</v>
      </c>
      <c r="C137" s="82">
        <v>2</v>
      </c>
      <c r="D137" s="82" t="s">
        <v>67</v>
      </c>
      <c r="E137" s="82" t="s">
        <v>63</v>
      </c>
      <c r="F137" s="82">
        <v>1</v>
      </c>
      <c r="H137" s="73" t="s">
        <v>74</v>
      </c>
      <c r="I137" s="71" t="s">
        <v>75</v>
      </c>
      <c r="J137" s="71">
        <v>2</v>
      </c>
    </row>
    <row r="138" spans="1:10" ht="15.75">
      <c r="A138" s="81">
        <v>9</v>
      </c>
      <c r="B138" s="82">
        <v>21</v>
      </c>
      <c r="C138" s="82">
        <v>2</v>
      </c>
      <c r="D138" s="82" t="s">
        <v>67</v>
      </c>
      <c r="E138" s="82" t="s">
        <v>63</v>
      </c>
      <c r="F138" s="82">
        <v>1</v>
      </c>
      <c r="H138" s="73" t="s">
        <v>74</v>
      </c>
      <c r="I138" s="71" t="s">
        <v>75</v>
      </c>
      <c r="J138" s="71">
        <v>1</v>
      </c>
    </row>
    <row r="139" spans="1:10" ht="15.75">
      <c r="A139" s="81">
        <v>1</v>
      </c>
      <c r="B139" s="82">
        <v>8</v>
      </c>
      <c r="C139" s="82">
        <v>2</v>
      </c>
      <c r="D139" s="82" t="s">
        <v>67</v>
      </c>
      <c r="E139" s="82" t="s">
        <v>64</v>
      </c>
      <c r="F139" s="82">
        <v>1</v>
      </c>
      <c r="H139" s="73" t="s">
        <v>74</v>
      </c>
      <c r="I139" s="71" t="s">
        <v>75</v>
      </c>
      <c r="J139" s="71">
        <v>1</v>
      </c>
    </row>
    <row r="140" spans="1:10" ht="15.75">
      <c r="A140" s="81">
        <v>2</v>
      </c>
      <c r="B140" s="82">
        <v>12</v>
      </c>
      <c r="C140" s="82">
        <v>2</v>
      </c>
      <c r="D140" s="82" t="s">
        <v>67</v>
      </c>
      <c r="E140" s="82" t="s">
        <v>64</v>
      </c>
      <c r="F140" s="82">
        <v>1</v>
      </c>
      <c r="H140" s="73" t="s">
        <v>74</v>
      </c>
      <c r="I140" s="71" t="s">
        <v>75</v>
      </c>
      <c r="J140" s="71">
        <v>2</v>
      </c>
    </row>
    <row r="141" spans="1:10" ht="15.75">
      <c r="A141" s="81">
        <v>3</v>
      </c>
      <c r="B141" s="82">
        <v>12</v>
      </c>
      <c r="C141" s="82">
        <v>2</v>
      </c>
      <c r="D141" s="82" t="s">
        <v>67</v>
      </c>
      <c r="E141" s="82" t="s">
        <v>64</v>
      </c>
      <c r="F141" s="82">
        <v>1</v>
      </c>
      <c r="H141" s="73" t="s">
        <v>74</v>
      </c>
      <c r="I141" s="71" t="s">
        <v>75</v>
      </c>
      <c r="J141" s="71">
        <v>1</v>
      </c>
    </row>
    <row r="142" spans="1:10" ht="15.75">
      <c r="A142" s="81">
        <v>4</v>
      </c>
      <c r="B142" s="82">
        <v>12</v>
      </c>
      <c r="C142" s="82">
        <v>2</v>
      </c>
      <c r="D142" s="82" t="s">
        <v>67</v>
      </c>
      <c r="E142" s="82" t="s">
        <v>64</v>
      </c>
      <c r="F142" s="82">
        <v>1</v>
      </c>
      <c r="H142" s="73" t="s">
        <v>74</v>
      </c>
      <c r="I142" s="71" t="s">
        <v>75</v>
      </c>
      <c r="J142" s="71">
        <v>1</v>
      </c>
    </row>
    <row r="143" spans="1:10" ht="15.75">
      <c r="A143" s="81">
        <v>5</v>
      </c>
      <c r="B143" s="82">
        <v>13</v>
      </c>
      <c r="C143" s="82">
        <v>2</v>
      </c>
      <c r="D143" s="82" t="s">
        <v>67</v>
      </c>
      <c r="E143" s="82" t="s">
        <v>64</v>
      </c>
      <c r="F143" s="82">
        <v>1</v>
      </c>
      <c r="H143" s="73" t="s">
        <v>74</v>
      </c>
      <c r="I143" s="71" t="s">
        <v>75</v>
      </c>
      <c r="J143" s="71">
        <v>1</v>
      </c>
    </row>
    <row r="144" spans="1:10" ht="15.75">
      <c r="A144" s="81">
        <v>6</v>
      </c>
      <c r="B144" s="82">
        <v>14</v>
      </c>
      <c r="C144" s="82">
        <v>2</v>
      </c>
      <c r="D144" s="82" t="s">
        <v>67</v>
      </c>
      <c r="E144" s="82" t="s">
        <v>64</v>
      </c>
      <c r="F144" s="82">
        <v>1</v>
      </c>
      <c r="H144" s="73" t="s">
        <v>74</v>
      </c>
      <c r="I144" s="71" t="s">
        <v>76</v>
      </c>
      <c r="J144" s="71">
        <v>1</v>
      </c>
    </row>
    <row r="145" spans="1:10" ht="15.75">
      <c r="A145" s="81">
        <v>7</v>
      </c>
      <c r="B145" s="82">
        <v>19</v>
      </c>
      <c r="C145" s="82">
        <v>2</v>
      </c>
      <c r="D145" s="82" t="s">
        <v>67</v>
      </c>
      <c r="E145" s="82" t="s">
        <v>64</v>
      </c>
      <c r="F145" s="82">
        <v>1</v>
      </c>
      <c r="H145" s="73" t="s">
        <v>74</v>
      </c>
      <c r="I145" s="71" t="s">
        <v>76</v>
      </c>
      <c r="J145" s="71">
        <v>2</v>
      </c>
    </row>
    <row r="146" spans="1:10" ht="15.75">
      <c r="A146" s="81">
        <v>8</v>
      </c>
      <c r="B146" s="82">
        <v>21</v>
      </c>
      <c r="C146" s="82">
        <v>2</v>
      </c>
      <c r="D146" s="82" t="s">
        <v>67</v>
      </c>
      <c r="E146" s="82" t="s">
        <v>64</v>
      </c>
      <c r="F146" s="82">
        <v>1</v>
      </c>
      <c r="H146" s="73" t="s">
        <v>74</v>
      </c>
      <c r="I146" s="71" t="s">
        <v>76</v>
      </c>
      <c r="J146" s="71">
        <v>1</v>
      </c>
    </row>
    <row r="147" spans="1:10" ht="15.75">
      <c r="A147" s="81">
        <v>9</v>
      </c>
      <c r="B147" s="82">
        <v>21</v>
      </c>
      <c r="C147" s="82">
        <v>2</v>
      </c>
      <c r="D147" s="82" t="s">
        <v>67</v>
      </c>
      <c r="E147" s="82" t="s">
        <v>64</v>
      </c>
      <c r="F147" s="82">
        <v>1</v>
      </c>
      <c r="H147" s="73" t="s">
        <v>74</v>
      </c>
      <c r="I147" s="71" t="s">
        <v>76</v>
      </c>
      <c r="J147" s="71">
        <v>1</v>
      </c>
    </row>
    <row r="148" spans="1:10" ht="15.75">
      <c r="A148" s="81">
        <v>10</v>
      </c>
      <c r="B148" s="82">
        <v>22</v>
      </c>
      <c r="C148" s="82">
        <v>2</v>
      </c>
      <c r="D148" s="82" t="s">
        <v>67</v>
      </c>
      <c r="E148" s="82" t="s">
        <v>64</v>
      </c>
      <c r="F148" s="82">
        <v>1</v>
      </c>
      <c r="H148" s="73" t="s">
        <v>74</v>
      </c>
      <c r="I148" s="71" t="s">
        <v>76</v>
      </c>
      <c r="J148" s="71">
        <v>2</v>
      </c>
    </row>
    <row r="149" spans="1:10" ht="15.75">
      <c r="A149" s="81">
        <v>11</v>
      </c>
      <c r="B149" s="82">
        <v>23</v>
      </c>
      <c r="C149" s="82">
        <v>2</v>
      </c>
      <c r="D149" s="82" t="s">
        <v>67</v>
      </c>
      <c r="E149" s="82" t="s">
        <v>64</v>
      </c>
      <c r="F149" s="82">
        <v>1</v>
      </c>
      <c r="H149" s="73" t="s">
        <v>74</v>
      </c>
      <c r="I149" s="71" t="s">
        <v>76</v>
      </c>
      <c r="J149" s="71">
        <v>2</v>
      </c>
    </row>
    <row r="150" spans="1:10" ht="15.75">
      <c r="A150" s="81">
        <v>1</v>
      </c>
      <c r="B150" s="82">
        <v>1</v>
      </c>
      <c r="C150" s="82">
        <v>2</v>
      </c>
      <c r="D150" s="82" t="s">
        <v>67</v>
      </c>
      <c r="E150" s="82" t="s">
        <v>65</v>
      </c>
      <c r="F150" s="82">
        <v>1</v>
      </c>
      <c r="H150" s="73" t="s">
        <v>74</v>
      </c>
      <c r="I150" s="71" t="s">
        <v>76</v>
      </c>
      <c r="J150" s="71">
        <v>2</v>
      </c>
    </row>
    <row r="151" spans="1:10" ht="15.75">
      <c r="A151" s="81">
        <v>2</v>
      </c>
      <c r="B151" s="82">
        <v>12</v>
      </c>
      <c r="C151" s="82">
        <v>2</v>
      </c>
      <c r="D151" s="82" t="s">
        <v>67</v>
      </c>
      <c r="E151" s="82" t="s">
        <v>65</v>
      </c>
      <c r="F151" s="82">
        <v>1</v>
      </c>
      <c r="H151" s="73" t="s">
        <v>74</v>
      </c>
      <c r="I151" s="71" t="s">
        <v>76</v>
      </c>
      <c r="J151" s="71">
        <v>2</v>
      </c>
    </row>
    <row r="152" spans="1:10" ht="15.75">
      <c r="A152" s="81">
        <v>3</v>
      </c>
      <c r="B152" s="82">
        <v>12</v>
      </c>
      <c r="C152" s="82">
        <v>2</v>
      </c>
      <c r="D152" s="82" t="s">
        <v>67</v>
      </c>
      <c r="E152" s="82" t="s">
        <v>65</v>
      </c>
      <c r="F152" s="82">
        <v>1</v>
      </c>
      <c r="H152" s="73" t="s">
        <v>74</v>
      </c>
      <c r="I152" s="71" t="s">
        <v>76</v>
      </c>
      <c r="J152" s="71">
        <v>3</v>
      </c>
    </row>
    <row r="153" spans="1:10" ht="15.75">
      <c r="A153" s="81">
        <v>4</v>
      </c>
      <c r="B153" s="82">
        <v>12</v>
      </c>
      <c r="C153" s="82">
        <v>2</v>
      </c>
      <c r="D153" s="82" t="s">
        <v>67</v>
      </c>
      <c r="E153" s="82" t="s">
        <v>65</v>
      </c>
      <c r="F153" s="82">
        <v>1</v>
      </c>
      <c r="H153" s="73" t="s">
        <v>74</v>
      </c>
      <c r="I153" s="71" t="s">
        <v>76</v>
      </c>
      <c r="J153" s="71">
        <v>3</v>
      </c>
    </row>
    <row r="154" spans="1:10" ht="15.75">
      <c r="A154" s="81">
        <v>5</v>
      </c>
      <c r="B154" s="82">
        <v>15</v>
      </c>
      <c r="C154" s="82">
        <v>2</v>
      </c>
      <c r="D154" s="82" t="s">
        <v>67</v>
      </c>
      <c r="E154" s="82" t="s">
        <v>65</v>
      </c>
      <c r="F154" s="82">
        <v>1</v>
      </c>
      <c r="H154" s="73" t="s">
        <v>74</v>
      </c>
      <c r="I154" s="71" t="s">
        <v>76</v>
      </c>
      <c r="J154" s="71">
        <v>2</v>
      </c>
    </row>
    <row r="155" spans="1:10" ht="15.75">
      <c r="A155" s="81">
        <v>6</v>
      </c>
      <c r="B155" s="82">
        <v>18</v>
      </c>
      <c r="C155" s="82">
        <v>2</v>
      </c>
      <c r="D155" s="82" t="s">
        <v>67</v>
      </c>
      <c r="E155" s="82" t="s">
        <v>65</v>
      </c>
      <c r="F155" s="82">
        <v>1</v>
      </c>
      <c r="H155" s="73" t="s">
        <v>74</v>
      </c>
      <c r="I155" s="71" t="s">
        <v>76</v>
      </c>
      <c r="J155" s="71">
        <v>3</v>
      </c>
    </row>
    <row r="156" spans="1:10" ht="15.75">
      <c r="A156" s="81">
        <v>7</v>
      </c>
      <c r="B156" s="82">
        <v>18</v>
      </c>
      <c r="C156" s="82">
        <v>2</v>
      </c>
      <c r="D156" s="82" t="s">
        <v>67</v>
      </c>
      <c r="E156" s="82" t="s">
        <v>65</v>
      </c>
      <c r="F156" s="82">
        <v>1</v>
      </c>
      <c r="H156" s="73" t="s">
        <v>74</v>
      </c>
      <c r="I156" s="71" t="s">
        <v>76</v>
      </c>
      <c r="J156" s="71">
        <v>2</v>
      </c>
    </row>
    <row r="157" spans="1:10" ht="15.75">
      <c r="A157" s="81">
        <v>8</v>
      </c>
      <c r="B157" s="82">
        <v>23</v>
      </c>
      <c r="C157" s="82">
        <v>2</v>
      </c>
      <c r="D157" s="82" t="s">
        <v>67</v>
      </c>
      <c r="E157" s="82" t="s">
        <v>65</v>
      </c>
      <c r="F157" s="82">
        <v>1</v>
      </c>
      <c r="H157" s="73" t="s">
        <v>74</v>
      </c>
      <c r="I157" s="71" t="s">
        <v>76</v>
      </c>
      <c r="J157" s="71">
        <v>2</v>
      </c>
    </row>
    <row r="158" spans="1:10" ht="15.75">
      <c r="A158" s="81">
        <v>9</v>
      </c>
      <c r="B158" s="82">
        <v>23</v>
      </c>
      <c r="C158" s="82">
        <v>2</v>
      </c>
      <c r="D158" s="82" t="s">
        <v>67</v>
      </c>
      <c r="E158" s="82" t="s">
        <v>65</v>
      </c>
      <c r="F158" s="82">
        <v>1</v>
      </c>
      <c r="H158" s="73" t="s">
        <v>74</v>
      </c>
      <c r="I158" s="71" t="s">
        <v>76</v>
      </c>
      <c r="J158" s="71">
        <v>2</v>
      </c>
    </row>
    <row r="159" spans="1:10" ht="15.75">
      <c r="A159" s="81">
        <v>10</v>
      </c>
      <c r="B159" s="82">
        <v>23</v>
      </c>
      <c r="C159" s="82">
        <v>2</v>
      </c>
      <c r="D159" s="82" t="s">
        <v>67</v>
      </c>
      <c r="E159" s="82" t="s">
        <v>65</v>
      </c>
      <c r="F159" s="82">
        <v>1</v>
      </c>
      <c r="H159" s="73" t="s">
        <v>74</v>
      </c>
      <c r="I159" s="71" t="s">
        <v>76</v>
      </c>
      <c r="J159" s="71">
        <v>2</v>
      </c>
    </row>
    <row r="160" spans="1:10" ht="15.75">
      <c r="A160" s="83">
        <v>1</v>
      </c>
      <c r="B160" s="84">
        <v>12</v>
      </c>
      <c r="C160" s="84">
        <v>2</v>
      </c>
      <c r="D160" s="82" t="s">
        <v>67</v>
      </c>
      <c r="E160" s="84" t="s">
        <v>63</v>
      </c>
      <c r="F160" s="84">
        <v>2</v>
      </c>
      <c r="H160" s="73" t="s">
        <v>74</v>
      </c>
      <c r="I160" s="71" t="s">
        <v>76</v>
      </c>
      <c r="J160" s="71">
        <v>2</v>
      </c>
    </row>
    <row r="161" spans="1:10" ht="15.75">
      <c r="A161" s="83">
        <v>2</v>
      </c>
      <c r="B161" s="84">
        <v>13</v>
      </c>
      <c r="C161" s="84">
        <v>2</v>
      </c>
      <c r="D161" s="82" t="s">
        <v>67</v>
      </c>
      <c r="E161" s="84" t="s">
        <v>63</v>
      </c>
      <c r="F161" s="84">
        <v>2</v>
      </c>
      <c r="H161" s="73" t="s">
        <v>74</v>
      </c>
      <c r="I161" s="71" t="s">
        <v>76</v>
      </c>
      <c r="J161" s="71">
        <v>2</v>
      </c>
    </row>
    <row r="162" spans="1:10" ht="15.75">
      <c r="A162" s="83">
        <v>3</v>
      </c>
      <c r="B162" s="84">
        <v>14</v>
      </c>
      <c r="C162" s="84">
        <v>2</v>
      </c>
      <c r="D162" s="82" t="s">
        <v>67</v>
      </c>
      <c r="E162" s="84" t="s">
        <v>63</v>
      </c>
      <c r="F162" s="84">
        <v>2</v>
      </c>
      <c r="H162" s="73" t="s">
        <v>74</v>
      </c>
      <c r="I162" s="71" t="s">
        <v>76</v>
      </c>
      <c r="J162" s="71">
        <v>2</v>
      </c>
    </row>
    <row r="163" spans="1:10" ht="15.75">
      <c r="A163" s="83">
        <v>4</v>
      </c>
      <c r="B163" s="84">
        <v>14</v>
      </c>
      <c r="C163" s="84">
        <v>2</v>
      </c>
      <c r="D163" s="82" t="s">
        <v>67</v>
      </c>
      <c r="E163" s="84" t="s">
        <v>63</v>
      </c>
      <c r="F163" s="84">
        <v>2</v>
      </c>
      <c r="H163" s="73" t="s">
        <v>74</v>
      </c>
      <c r="I163" s="71" t="s">
        <v>76</v>
      </c>
      <c r="J163" s="71">
        <v>2</v>
      </c>
    </row>
    <row r="164" spans="1:10" ht="15.75">
      <c r="A164" s="83">
        <v>5</v>
      </c>
      <c r="B164" s="84">
        <v>17</v>
      </c>
      <c r="C164" s="84">
        <v>2</v>
      </c>
      <c r="D164" s="82" t="s">
        <v>67</v>
      </c>
      <c r="E164" s="84" t="s">
        <v>63</v>
      </c>
      <c r="F164" s="84">
        <v>2</v>
      </c>
      <c r="H164" s="73" t="s">
        <v>74</v>
      </c>
      <c r="I164" s="71" t="s">
        <v>76</v>
      </c>
      <c r="J164" s="71">
        <v>2</v>
      </c>
    </row>
    <row r="165" spans="1:10" ht="15.75">
      <c r="A165" s="83">
        <v>6</v>
      </c>
      <c r="B165" s="84">
        <v>17</v>
      </c>
      <c r="C165" s="84">
        <v>2</v>
      </c>
      <c r="D165" s="82" t="s">
        <v>67</v>
      </c>
      <c r="E165" s="84" t="s">
        <v>63</v>
      </c>
      <c r="F165" s="84">
        <v>2</v>
      </c>
      <c r="H165" s="73" t="s">
        <v>74</v>
      </c>
      <c r="I165" s="71" t="s">
        <v>76</v>
      </c>
      <c r="J165" s="71">
        <v>2</v>
      </c>
    </row>
    <row r="166" spans="1:10" ht="15.75">
      <c r="A166" s="83">
        <v>7</v>
      </c>
      <c r="B166" s="84">
        <v>17</v>
      </c>
      <c r="C166" s="84">
        <v>2</v>
      </c>
      <c r="D166" s="82" t="s">
        <v>67</v>
      </c>
      <c r="E166" s="84" t="s">
        <v>63</v>
      </c>
      <c r="F166" s="84">
        <v>2</v>
      </c>
      <c r="H166" s="73" t="s">
        <v>74</v>
      </c>
      <c r="I166" s="71" t="s">
        <v>76</v>
      </c>
      <c r="J166" s="71">
        <v>2</v>
      </c>
    </row>
    <row r="167" spans="1:10" ht="15.75">
      <c r="A167" s="83">
        <v>8</v>
      </c>
      <c r="B167" s="84">
        <v>17</v>
      </c>
      <c r="C167" s="84">
        <v>2</v>
      </c>
      <c r="D167" s="82" t="s">
        <v>67</v>
      </c>
      <c r="E167" s="84" t="s">
        <v>63</v>
      </c>
      <c r="F167" s="84">
        <v>2</v>
      </c>
      <c r="H167" s="73" t="s">
        <v>74</v>
      </c>
      <c r="I167" s="71" t="s">
        <v>76</v>
      </c>
      <c r="J167" s="71">
        <v>1</v>
      </c>
    </row>
    <row r="168" spans="1:10" ht="15.75">
      <c r="A168" s="83">
        <v>9</v>
      </c>
      <c r="B168" s="84">
        <v>18</v>
      </c>
      <c r="C168" s="84">
        <v>2</v>
      </c>
      <c r="D168" s="82" t="s">
        <v>67</v>
      </c>
      <c r="E168" s="84" t="s">
        <v>63</v>
      </c>
      <c r="F168" s="84">
        <v>2</v>
      </c>
      <c r="H168" s="73" t="s">
        <v>74</v>
      </c>
      <c r="I168" s="71" t="s">
        <v>76</v>
      </c>
      <c r="J168" s="71">
        <v>2</v>
      </c>
    </row>
    <row r="169" spans="1:10" ht="15.75">
      <c r="A169" s="83">
        <v>10</v>
      </c>
      <c r="B169" s="84">
        <v>19</v>
      </c>
      <c r="C169" s="84">
        <v>2</v>
      </c>
      <c r="D169" s="82" t="s">
        <v>67</v>
      </c>
      <c r="E169" s="84" t="s">
        <v>63</v>
      </c>
      <c r="F169" s="84">
        <v>2</v>
      </c>
      <c r="H169" s="73" t="s">
        <v>74</v>
      </c>
      <c r="I169" s="71" t="s">
        <v>76</v>
      </c>
      <c r="J169" s="71">
        <v>2</v>
      </c>
    </row>
    <row r="170" spans="1:10" ht="15.75">
      <c r="A170" s="83">
        <v>1</v>
      </c>
      <c r="B170" s="84">
        <v>5</v>
      </c>
      <c r="C170" s="84">
        <v>2</v>
      </c>
      <c r="D170" s="82" t="s">
        <v>67</v>
      </c>
      <c r="E170" s="84" t="s">
        <v>64</v>
      </c>
      <c r="F170" s="84">
        <v>2</v>
      </c>
      <c r="H170" s="73" t="s">
        <v>74</v>
      </c>
      <c r="I170" s="71" t="s">
        <v>76</v>
      </c>
      <c r="J170" s="71">
        <v>2</v>
      </c>
    </row>
    <row r="171" spans="1:10" ht="15.75">
      <c r="A171" s="83">
        <v>2</v>
      </c>
      <c r="B171" s="84">
        <v>5</v>
      </c>
      <c r="C171" s="84">
        <v>2</v>
      </c>
      <c r="D171" s="82" t="s">
        <v>67</v>
      </c>
      <c r="E171" s="84" t="s">
        <v>64</v>
      </c>
      <c r="F171" s="84">
        <v>2</v>
      </c>
      <c r="H171" s="73" t="s">
        <v>74</v>
      </c>
      <c r="I171" s="71" t="s">
        <v>76</v>
      </c>
      <c r="J171" s="71">
        <v>2</v>
      </c>
    </row>
    <row r="172" spans="1:10" ht="15.75">
      <c r="A172" s="83">
        <v>3</v>
      </c>
      <c r="B172" s="84">
        <v>7</v>
      </c>
      <c r="C172" s="84">
        <v>2</v>
      </c>
      <c r="D172" s="82" t="s">
        <v>67</v>
      </c>
      <c r="E172" s="84" t="s">
        <v>64</v>
      </c>
      <c r="F172" s="84">
        <v>2</v>
      </c>
      <c r="H172" s="73" t="s">
        <v>74</v>
      </c>
      <c r="I172" s="71" t="s">
        <v>76</v>
      </c>
      <c r="J172" s="71">
        <v>2</v>
      </c>
    </row>
    <row r="173" spans="1:10" ht="15.75">
      <c r="A173" s="83">
        <v>4</v>
      </c>
      <c r="B173" s="84">
        <v>14</v>
      </c>
      <c r="C173" s="84">
        <v>2</v>
      </c>
      <c r="D173" s="82" t="s">
        <v>67</v>
      </c>
      <c r="E173" s="84" t="s">
        <v>64</v>
      </c>
      <c r="F173" s="84">
        <v>2</v>
      </c>
      <c r="H173" s="73" t="s">
        <v>74</v>
      </c>
      <c r="I173" s="71" t="s">
        <v>76</v>
      </c>
      <c r="J173" s="71">
        <v>3</v>
      </c>
    </row>
    <row r="174" spans="1:10" ht="15.75">
      <c r="A174" s="83">
        <v>5</v>
      </c>
      <c r="B174" s="84">
        <v>14</v>
      </c>
      <c r="C174" s="84">
        <v>2</v>
      </c>
      <c r="D174" s="82" t="s">
        <v>67</v>
      </c>
      <c r="E174" s="84" t="s">
        <v>64</v>
      </c>
      <c r="F174" s="84">
        <v>2</v>
      </c>
      <c r="H174" s="73" t="s">
        <v>74</v>
      </c>
      <c r="I174" s="71" t="s">
        <v>76</v>
      </c>
      <c r="J174" s="71">
        <v>2</v>
      </c>
    </row>
    <row r="175" spans="1:10" ht="15.75">
      <c r="A175" s="83">
        <v>6</v>
      </c>
      <c r="B175" s="84">
        <v>17</v>
      </c>
      <c r="C175" s="84">
        <v>2</v>
      </c>
      <c r="D175" s="82" t="s">
        <v>67</v>
      </c>
      <c r="E175" s="84" t="s">
        <v>64</v>
      </c>
      <c r="F175" s="84">
        <v>2</v>
      </c>
      <c r="H175" s="73" t="s">
        <v>74</v>
      </c>
      <c r="I175" s="71" t="s">
        <v>76</v>
      </c>
      <c r="J175" s="71">
        <v>3</v>
      </c>
    </row>
    <row r="176" spans="1:10" ht="15.75">
      <c r="A176" s="83">
        <v>7</v>
      </c>
      <c r="B176" s="84">
        <v>17</v>
      </c>
      <c r="C176" s="84">
        <v>2</v>
      </c>
      <c r="D176" s="82" t="s">
        <v>67</v>
      </c>
      <c r="E176" s="84" t="s">
        <v>64</v>
      </c>
      <c r="F176" s="84">
        <v>2</v>
      </c>
      <c r="H176" s="73" t="s">
        <v>74</v>
      </c>
      <c r="I176" s="71" t="s">
        <v>76</v>
      </c>
      <c r="J176" s="71">
        <v>3</v>
      </c>
    </row>
    <row r="177" spans="1:10" ht="15.75">
      <c r="A177" s="83">
        <v>8</v>
      </c>
      <c r="B177" s="84">
        <v>17</v>
      </c>
      <c r="C177" s="84">
        <v>2</v>
      </c>
      <c r="D177" s="82" t="s">
        <v>67</v>
      </c>
      <c r="E177" s="84" t="s">
        <v>64</v>
      </c>
      <c r="F177" s="84">
        <v>2</v>
      </c>
      <c r="H177" s="73" t="s">
        <v>74</v>
      </c>
      <c r="I177" s="71" t="s">
        <v>76</v>
      </c>
      <c r="J177" s="71">
        <v>2</v>
      </c>
    </row>
    <row r="178" spans="1:10" ht="15.75">
      <c r="A178" s="83">
        <v>9</v>
      </c>
      <c r="B178" s="84">
        <v>17</v>
      </c>
      <c r="C178" s="84">
        <v>2</v>
      </c>
      <c r="D178" s="82" t="s">
        <v>67</v>
      </c>
      <c r="E178" s="84" t="s">
        <v>64</v>
      </c>
      <c r="F178" s="84">
        <v>2</v>
      </c>
      <c r="H178" s="73" t="s">
        <v>74</v>
      </c>
      <c r="I178" s="71" t="s">
        <v>76</v>
      </c>
      <c r="J178" s="71">
        <v>3</v>
      </c>
    </row>
    <row r="179" spans="1:10" ht="15.75">
      <c r="A179" s="83">
        <v>10</v>
      </c>
      <c r="B179" s="84">
        <v>17</v>
      </c>
      <c r="C179" s="84">
        <v>2</v>
      </c>
      <c r="D179" s="82" t="s">
        <v>67</v>
      </c>
      <c r="E179" s="84" t="s">
        <v>64</v>
      </c>
      <c r="F179" s="84">
        <v>2</v>
      </c>
      <c r="H179" s="73" t="s">
        <v>74</v>
      </c>
      <c r="I179" s="71" t="s">
        <v>76</v>
      </c>
      <c r="J179" s="71">
        <v>2</v>
      </c>
    </row>
    <row r="180" spans="1:10" ht="15.75">
      <c r="A180" s="83">
        <v>11</v>
      </c>
      <c r="B180" s="84">
        <v>18</v>
      </c>
      <c r="C180" s="84">
        <v>2</v>
      </c>
      <c r="D180" s="82" t="s">
        <v>67</v>
      </c>
      <c r="E180" s="84" t="s">
        <v>64</v>
      </c>
      <c r="F180" s="84">
        <v>2</v>
      </c>
      <c r="H180" s="73" t="s">
        <v>74</v>
      </c>
      <c r="I180" s="71" t="s">
        <v>76</v>
      </c>
      <c r="J180" s="71">
        <v>1</v>
      </c>
    </row>
    <row r="181" spans="1:10" ht="15.75">
      <c r="A181" s="83">
        <v>12</v>
      </c>
      <c r="B181" s="84">
        <v>18</v>
      </c>
      <c r="C181" s="84">
        <v>2</v>
      </c>
      <c r="D181" s="82" t="s">
        <v>67</v>
      </c>
      <c r="E181" s="84" t="s">
        <v>64</v>
      </c>
      <c r="F181" s="84">
        <v>2</v>
      </c>
      <c r="H181" s="73" t="s">
        <v>74</v>
      </c>
      <c r="I181" s="71" t="s">
        <v>76</v>
      </c>
      <c r="J181" s="71">
        <v>2</v>
      </c>
    </row>
    <row r="182" spans="1:10" ht="15.75">
      <c r="A182" s="83">
        <v>13</v>
      </c>
      <c r="B182" s="84">
        <v>20</v>
      </c>
      <c r="C182" s="84">
        <v>2</v>
      </c>
      <c r="D182" s="82" t="s">
        <v>67</v>
      </c>
      <c r="E182" s="84" t="s">
        <v>64</v>
      </c>
      <c r="F182" s="84">
        <v>2</v>
      </c>
      <c r="H182" s="73" t="s">
        <v>74</v>
      </c>
      <c r="I182" s="71" t="s">
        <v>76</v>
      </c>
      <c r="J182" s="71">
        <v>1</v>
      </c>
    </row>
    <row r="183" spans="1:10" ht="15.75">
      <c r="A183" s="83">
        <v>14</v>
      </c>
      <c r="B183" s="84">
        <v>21</v>
      </c>
      <c r="C183" s="84">
        <v>2</v>
      </c>
      <c r="D183" s="82" t="s">
        <v>67</v>
      </c>
      <c r="E183" s="84" t="s">
        <v>64</v>
      </c>
      <c r="F183" s="84">
        <v>2</v>
      </c>
      <c r="H183" s="73" t="s">
        <v>74</v>
      </c>
      <c r="I183" s="71" t="s">
        <v>76</v>
      </c>
      <c r="J183" s="71">
        <v>2</v>
      </c>
    </row>
    <row r="184" spans="1:10" ht="15.75">
      <c r="A184" s="83">
        <v>1</v>
      </c>
      <c r="B184" s="84">
        <v>4</v>
      </c>
      <c r="C184" s="84">
        <v>2</v>
      </c>
      <c r="D184" s="82" t="s">
        <v>67</v>
      </c>
      <c r="E184" s="84" t="s">
        <v>65</v>
      </c>
      <c r="F184" s="84">
        <v>2</v>
      </c>
      <c r="H184" s="73" t="s">
        <v>74</v>
      </c>
      <c r="I184" s="71" t="s">
        <v>76</v>
      </c>
      <c r="J184" s="71">
        <v>2</v>
      </c>
    </row>
    <row r="185" spans="1:10" ht="15.75">
      <c r="A185" s="83">
        <v>2</v>
      </c>
      <c r="B185" s="84">
        <v>10</v>
      </c>
      <c r="C185" s="84">
        <v>2</v>
      </c>
      <c r="D185" s="82" t="s">
        <v>67</v>
      </c>
      <c r="E185" s="84" t="s">
        <v>65</v>
      </c>
      <c r="F185" s="84">
        <v>2</v>
      </c>
      <c r="H185" s="73" t="s">
        <v>74</v>
      </c>
      <c r="I185" s="71" t="s">
        <v>76</v>
      </c>
      <c r="J185" s="71">
        <v>2</v>
      </c>
    </row>
    <row r="186" spans="1:10" ht="15.75">
      <c r="A186" s="83">
        <v>3</v>
      </c>
      <c r="B186" s="84">
        <v>17</v>
      </c>
      <c r="C186" s="84">
        <v>2</v>
      </c>
      <c r="D186" s="82" t="s">
        <v>67</v>
      </c>
      <c r="E186" s="84" t="s">
        <v>65</v>
      </c>
      <c r="F186" s="84">
        <v>2</v>
      </c>
      <c r="H186" s="73" t="s">
        <v>74</v>
      </c>
      <c r="I186" s="71" t="s">
        <v>76</v>
      </c>
      <c r="J186" s="71">
        <v>2</v>
      </c>
    </row>
    <row r="187" spans="1:10" ht="15.75">
      <c r="A187" s="83">
        <v>4</v>
      </c>
      <c r="B187" s="84">
        <v>17</v>
      </c>
      <c r="C187" s="84">
        <v>2</v>
      </c>
      <c r="D187" s="82" t="s">
        <v>67</v>
      </c>
      <c r="E187" s="84" t="s">
        <v>65</v>
      </c>
      <c r="F187" s="84">
        <v>2</v>
      </c>
      <c r="H187" s="73" t="s">
        <v>74</v>
      </c>
      <c r="I187" s="71" t="s">
        <v>76</v>
      </c>
      <c r="J187" s="71">
        <v>2</v>
      </c>
    </row>
    <row r="188" spans="1:10" ht="15.75">
      <c r="A188" s="83">
        <v>5</v>
      </c>
      <c r="B188" s="84">
        <v>17</v>
      </c>
      <c r="C188" s="84">
        <v>2</v>
      </c>
      <c r="D188" s="82" t="s">
        <v>67</v>
      </c>
      <c r="E188" s="84" t="s">
        <v>65</v>
      </c>
      <c r="F188" s="84">
        <v>2</v>
      </c>
      <c r="H188" s="73" t="s">
        <v>74</v>
      </c>
      <c r="I188" s="71" t="s">
        <v>76</v>
      </c>
      <c r="J188" s="71">
        <v>2</v>
      </c>
    </row>
    <row r="189" spans="1:10" ht="15.75">
      <c r="A189" s="83">
        <v>6</v>
      </c>
      <c r="B189" s="84">
        <v>17</v>
      </c>
      <c r="C189" s="84">
        <v>2</v>
      </c>
      <c r="D189" s="82" t="s">
        <v>67</v>
      </c>
      <c r="E189" s="84" t="s">
        <v>65</v>
      </c>
      <c r="F189" s="84">
        <v>2</v>
      </c>
      <c r="H189" s="73" t="s">
        <v>74</v>
      </c>
      <c r="I189" s="71" t="s">
        <v>76</v>
      </c>
      <c r="J189" s="71">
        <v>2</v>
      </c>
    </row>
    <row r="190" spans="1:10" ht="15.75">
      <c r="A190" s="83">
        <v>7</v>
      </c>
      <c r="B190" s="84">
        <v>17</v>
      </c>
      <c r="C190" s="84">
        <v>2</v>
      </c>
      <c r="D190" s="82" t="s">
        <v>67</v>
      </c>
      <c r="E190" s="84" t="s">
        <v>65</v>
      </c>
      <c r="F190" s="84">
        <v>2</v>
      </c>
      <c r="H190" s="73" t="s">
        <v>74</v>
      </c>
      <c r="I190" s="71" t="s">
        <v>76</v>
      </c>
      <c r="J190" s="71">
        <v>1</v>
      </c>
    </row>
    <row r="191" spans="1:10" ht="15.75">
      <c r="A191" s="83">
        <v>8</v>
      </c>
      <c r="B191" s="84">
        <v>17</v>
      </c>
      <c r="C191" s="84">
        <v>2</v>
      </c>
      <c r="D191" s="82" t="s">
        <v>67</v>
      </c>
      <c r="E191" s="84" t="s">
        <v>65</v>
      </c>
      <c r="F191" s="84">
        <v>2</v>
      </c>
      <c r="H191" s="73" t="s">
        <v>74</v>
      </c>
      <c r="I191" s="71" t="s">
        <v>76</v>
      </c>
      <c r="J191" s="71">
        <v>2</v>
      </c>
    </row>
    <row r="192" spans="1:10" ht="15.75">
      <c r="A192" s="83">
        <v>9</v>
      </c>
      <c r="B192" s="84">
        <v>18</v>
      </c>
      <c r="C192" s="84">
        <v>2</v>
      </c>
      <c r="D192" s="82" t="s">
        <v>67</v>
      </c>
      <c r="E192" s="84" t="s">
        <v>65</v>
      </c>
      <c r="F192" s="84">
        <v>2</v>
      </c>
      <c r="H192" s="73" t="s">
        <v>74</v>
      </c>
      <c r="I192" s="71" t="s">
        <v>76</v>
      </c>
      <c r="J192" s="71">
        <v>1</v>
      </c>
    </row>
    <row r="193" spans="1:10" ht="15.75">
      <c r="A193" s="83">
        <v>10</v>
      </c>
      <c r="B193" s="84">
        <v>18</v>
      </c>
      <c r="C193" s="84">
        <v>2</v>
      </c>
      <c r="D193" s="82" t="s">
        <v>67</v>
      </c>
      <c r="E193" s="84" t="s">
        <v>65</v>
      </c>
      <c r="F193" s="84">
        <v>2</v>
      </c>
      <c r="H193" s="73" t="s">
        <v>74</v>
      </c>
      <c r="I193" s="71" t="s">
        <v>76</v>
      </c>
      <c r="J193" s="71">
        <v>1</v>
      </c>
    </row>
    <row r="194" spans="1:10" ht="15.75">
      <c r="A194" s="83">
        <v>1</v>
      </c>
      <c r="B194" s="84">
        <v>13</v>
      </c>
      <c r="C194" s="84">
        <v>2</v>
      </c>
      <c r="D194" s="82" t="s">
        <v>67</v>
      </c>
      <c r="E194" s="84" t="s">
        <v>63</v>
      </c>
      <c r="F194" s="84">
        <v>3</v>
      </c>
      <c r="H194" s="73" t="s">
        <v>74</v>
      </c>
      <c r="I194" s="71" t="s">
        <v>76</v>
      </c>
      <c r="J194" s="71">
        <v>2</v>
      </c>
    </row>
    <row r="195" spans="1:10" ht="15.75">
      <c r="A195" s="83">
        <v>2</v>
      </c>
      <c r="B195" s="84">
        <v>14</v>
      </c>
      <c r="C195" s="84">
        <v>2</v>
      </c>
      <c r="D195" s="82" t="s">
        <v>67</v>
      </c>
      <c r="E195" s="84" t="s">
        <v>63</v>
      </c>
      <c r="F195" s="84">
        <v>3</v>
      </c>
      <c r="H195" s="73" t="s">
        <v>74</v>
      </c>
      <c r="I195" s="71" t="s">
        <v>76</v>
      </c>
      <c r="J195" s="71">
        <v>2</v>
      </c>
    </row>
    <row r="196" spans="1:10" ht="15.75">
      <c r="A196" s="83">
        <v>3</v>
      </c>
      <c r="B196" s="84">
        <v>14</v>
      </c>
      <c r="C196" s="85">
        <v>2</v>
      </c>
      <c r="D196" s="82" t="s">
        <v>67</v>
      </c>
      <c r="E196" s="85" t="s">
        <v>63</v>
      </c>
      <c r="F196" s="85">
        <v>3</v>
      </c>
      <c r="H196" s="73" t="s">
        <v>74</v>
      </c>
      <c r="I196" s="71" t="s">
        <v>76</v>
      </c>
      <c r="J196" s="71">
        <v>2</v>
      </c>
    </row>
    <row r="197" spans="1:10" ht="15.75">
      <c r="A197" s="83">
        <v>4</v>
      </c>
      <c r="B197" s="84">
        <v>15</v>
      </c>
      <c r="C197" s="85">
        <v>2</v>
      </c>
      <c r="D197" s="82" t="s">
        <v>67</v>
      </c>
      <c r="E197" s="85" t="s">
        <v>63</v>
      </c>
      <c r="F197" s="85">
        <v>3</v>
      </c>
      <c r="H197" s="73" t="s">
        <v>74</v>
      </c>
      <c r="I197" s="71" t="s">
        <v>76</v>
      </c>
      <c r="J197" s="71">
        <v>2</v>
      </c>
    </row>
    <row r="198" spans="1:10" ht="15.75">
      <c r="A198" s="83">
        <v>5</v>
      </c>
      <c r="B198" s="84">
        <v>15</v>
      </c>
      <c r="C198" s="85">
        <v>2</v>
      </c>
      <c r="D198" s="82" t="s">
        <v>67</v>
      </c>
      <c r="E198" s="85" t="s">
        <v>63</v>
      </c>
      <c r="F198" s="85">
        <v>3</v>
      </c>
      <c r="H198" s="73" t="s">
        <v>74</v>
      </c>
      <c r="I198" s="71" t="s">
        <v>76</v>
      </c>
      <c r="J198" s="71">
        <v>3</v>
      </c>
    </row>
    <row r="199" spans="1:10" ht="15.75">
      <c r="A199" s="83">
        <v>6</v>
      </c>
      <c r="B199" s="84">
        <v>18</v>
      </c>
      <c r="C199" s="85">
        <v>2</v>
      </c>
      <c r="D199" s="82" t="s">
        <v>67</v>
      </c>
      <c r="E199" s="85" t="s">
        <v>63</v>
      </c>
      <c r="F199" s="85">
        <v>3</v>
      </c>
      <c r="H199" s="73" t="s">
        <v>74</v>
      </c>
      <c r="I199" s="71" t="s">
        <v>76</v>
      </c>
      <c r="J199" s="71">
        <v>3</v>
      </c>
    </row>
    <row r="200" spans="1:10" ht="15.75">
      <c r="A200" s="83">
        <v>7</v>
      </c>
      <c r="B200" s="84">
        <v>18</v>
      </c>
      <c r="C200" s="85">
        <v>2</v>
      </c>
      <c r="D200" s="82" t="s">
        <v>67</v>
      </c>
      <c r="E200" s="85" t="s">
        <v>63</v>
      </c>
      <c r="F200" s="85">
        <v>3</v>
      </c>
      <c r="H200" s="73" t="s">
        <v>74</v>
      </c>
      <c r="I200" s="71" t="s">
        <v>76</v>
      </c>
      <c r="J200" s="71">
        <v>2</v>
      </c>
    </row>
    <row r="201" spans="1:10" ht="15.75">
      <c r="A201" s="83">
        <v>8</v>
      </c>
      <c r="B201" s="84">
        <v>18</v>
      </c>
      <c r="C201" s="85">
        <v>2</v>
      </c>
      <c r="D201" s="82" t="s">
        <v>67</v>
      </c>
      <c r="E201" s="85" t="s">
        <v>63</v>
      </c>
      <c r="F201" s="85">
        <v>3</v>
      </c>
      <c r="H201" s="73" t="s">
        <v>74</v>
      </c>
      <c r="I201" s="71" t="s">
        <v>76</v>
      </c>
      <c r="J201" s="71">
        <v>3</v>
      </c>
    </row>
    <row r="202" spans="1:10" ht="15.75">
      <c r="A202" s="83">
        <v>9</v>
      </c>
      <c r="B202" s="84">
        <v>18</v>
      </c>
      <c r="C202" s="85">
        <v>2</v>
      </c>
      <c r="D202" s="82" t="s">
        <v>67</v>
      </c>
      <c r="E202" s="85" t="s">
        <v>63</v>
      </c>
      <c r="F202" s="85">
        <v>3</v>
      </c>
      <c r="H202" s="73" t="s">
        <v>74</v>
      </c>
      <c r="I202" s="71" t="s">
        <v>76</v>
      </c>
      <c r="J202" s="71">
        <v>2</v>
      </c>
    </row>
    <row r="203" spans="1:10" ht="15.75">
      <c r="A203" s="83">
        <v>10</v>
      </c>
      <c r="B203" s="84">
        <v>20</v>
      </c>
      <c r="C203" s="85">
        <v>2</v>
      </c>
      <c r="D203" s="82" t="s">
        <v>67</v>
      </c>
      <c r="E203" s="85" t="s">
        <v>63</v>
      </c>
      <c r="F203" s="85">
        <v>3</v>
      </c>
      <c r="H203" s="73" t="s">
        <v>74</v>
      </c>
      <c r="I203" s="71" t="s">
        <v>76</v>
      </c>
      <c r="J203" s="71">
        <v>2</v>
      </c>
    </row>
    <row r="204" spans="1:10" ht="15.75">
      <c r="A204" s="83">
        <v>11</v>
      </c>
      <c r="B204" s="84">
        <v>20</v>
      </c>
      <c r="C204" s="85">
        <v>2</v>
      </c>
      <c r="D204" s="82" t="s">
        <v>67</v>
      </c>
      <c r="E204" s="85" t="s">
        <v>63</v>
      </c>
      <c r="F204" s="85">
        <v>3</v>
      </c>
      <c r="H204" s="73" t="s">
        <v>74</v>
      </c>
      <c r="I204" s="71" t="s">
        <v>76</v>
      </c>
      <c r="J204" s="71">
        <v>1</v>
      </c>
    </row>
    <row r="205" spans="1:10" ht="15.75">
      <c r="A205" s="83">
        <v>1</v>
      </c>
      <c r="B205" s="84">
        <v>13</v>
      </c>
      <c r="C205" s="85">
        <v>2</v>
      </c>
      <c r="D205" s="82" t="s">
        <v>67</v>
      </c>
      <c r="E205" s="85" t="s">
        <v>64</v>
      </c>
      <c r="F205" s="85">
        <v>3</v>
      </c>
      <c r="H205" s="73" t="s">
        <v>74</v>
      </c>
      <c r="I205" s="71" t="s">
        <v>76</v>
      </c>
      <c r="J205" s="71">
        <v>2</v>
      </c>
    </row>
    <row r="206" spans="1:10" ht="15.75">
      <c r="A206" s="83">
        <v>2</v>
      </c>
      <c r="B206" s="84">
        <v>15</v>
      </c>
      <c r="C206" s="85">
        <v>2</v>
      </c>
      <c r="D206" s="82" t="s">
        <v>67</v>
      </c>
      <c r="E206" s="85" t="s">
        <v>64</v>
      </c>
      <c r="F206" s="85">
        <v>3</v>
      </c>
      <c r="H206" s="73" t="s">
        <v>74</v>
      </c>
      <c r="I206" s="71" t="s">
        <v>76</v>
      </c>
      <c r="J206" s="71">
        <v>3</v>
      </c>
    </row>
    <row r="207" spans="1:10" ht="15.75">
      <c r="A207" s="83">
        <v>3</v>
      </c>
      <c r="B207" s="84">
        <v>15</v>
      </c>
      <c r="C207" s="85">
        <v>2</v>
      </c>
      <c r="D207" s="82" t="s">
        <v>67</v>
      </c>
      <c r="E207" s="85" t="s">
        <v>64</v>
      </c>
      <c r="F207" s="85">
        <v>3</v>
      </c>
      <c r="H207" s="73" t="s">
        <v>74</v>
      </c>
      <c r="I207" s="71" t="s">
        <v>76</v>
      </c>
      <c r="J207" s="71">
        <v>2</v>
      </c>
    </row>
    <row r="208" spans="1:10" ht="15.75">
      <c r="A208" s="83">
        <v>4</v>
      </c>
      <c r="B208" s="84">
        <v>18</v>
      </c>
      <c r="C208" s="85">
        <v>2</v>
      </c>
      <c r="D208" s="82" t="s">
        <v>67</v>
      </c>
      <c r="E208" s="85" t="s">
        <v>64</v>
      </c>
      <c r="F208" s="85">
        <v>3</v>
      </c>
      <c r="H208" s="73" t="s">
        <v>74</v>
      </c>
      <c r="I208" s="71" t="s">
        <v>76</v>
      </c>
      <c r="J208" s="71">
        <v>2</v>
      </c>
    </row>
    <row r="209" spans="1:10" ht="15.75">
      <c r="A209" s="83">
        <v>5</v>
      </c>
      <c r="B209" s="84">
        <v>18</v>
      </c>
      <c r="C209" s="85">
        <v>2</v>
      </c>
      <c r="D209" s="82" t="s">
        <v>67</v>
      </c>
      <c r="E209" s="85" t="s">
        <v>64</v>
      </c>
      <c r="F209" s="85">
        <v>3</v>
      </c>
      <c r="H209" s="73" t="s">
        <v>74</v>
      </c>
      <c r="I209" s="71" t="s">
        <v>76</v>
      </c>
      <c r="J209" s="71">
        <v>2</v>
      </c>
    </row>
    <row r="210" spans="1:10" ht="15.75">
      <c r="A210" s="83">
        <v>6</v>
      </c>
      <c r="B210" s="84">
        <v>18</v>
      </c>
      <c r="C210" s="85">
        <v>2</v>
      </c>
      <c r="D210" s="82" t="s">
        <v>67</v>
      </c>
      <c r="E210" s="85" t="s">
        <v>64</v>
      </c>
      <c r="F210" s="85">
        <v>3</v>
      </c>
      <c r="H210" s="73" t="s">
        <v>74</v>
      </c>
      <c r="I210" s="71" t="s">
        <v>76</v>
      </c>
      <c r="J210" s="71">
        <v>2</v>
      </c>
    </row>
    <row r="211" spans="1:10" ht="15.75">
      <c r="A211" s="83">
        <v>7</v>
      </c>
      <c r="B211" s="84">
        <v>18</v>
      </c>
      <c r="C211" s="85">
        <v>2</v>
      </c>
      <c r="D211" s="82" t="s">
        <v>67</v>
      </c>
      <c r="E211" s="85" t="s">
        <v>64</v>
      </c>
      <c r="F211" s="85">
        <v>3</v>
      </c>
      <c r="H211" s="73" t="s">
        <v>74</v>
      </c>
      <c r="I211" s="71" t="s">
        <v>76</v>
      </c>
      <c r="J211" s="71">
        <v>2</v>
      </c>
    </row>
    <row r="212" spans="1:10" ht="15.75">
      <c r="A212" s="83">
        <v>8</v>
      </c>
      <c r="B212" s="84">
        <v>19</v>
      </c>
      <c r="C212" s="85">
        <v>2</v>
      </c>
      <c r="D212" s="82" t="s">
        <v>67</v>
      </c>
      <c r="E212" s="85" t="s">
        <v>64</v>
      </c>
      <c r="F212" s="85">
        <v>3</v>
      </c>
      <c r="H212" s="73" t="s">
        <v>74</v>
      </c>
      <c r="I212" s="71" t="s">
        <v>76</v>
      </c>
      <c r="J212" s="71">
        <v>2</v>
      </c>
    </row>
    <row r="213" spans="1:10" ht="15.75">
      <c r="A213" s="83">
        <v>9</v>
      </c>
      <c r="B213" s="84">
        <v>19</v>
      </c>
      <c r="C213" s="85">
        <v>2</v>
      </c>
      <c r="D213" s="82" t="s">
        <v>67</v>
      </c>
      <c r="E213" s="85" t="s">
        <v>64</v>
      </c>
      <c r="F213" s="85">
        <v>3</v>
      </c>
      <c r="H213" s="73" t="s">
        <v>74</v>
      </c>
      <c r="I213" s="71" t="s">
        <v>76</v>
      </c>
      <c r="J213" s="71">
        <v>1</v>
      </c>
    </row>
    <row r="214" spans="1:10" ht="15.75">
      <c r="A214" s="83">
        <v>10</v>
      </c>
      <c r="B214" s="84">
        <v>19</v>
      </c>
      <c r="C214" s="84">
        <v>2</v>
      </c>
      <c r="D214" s="82" t="s">
        <v>67</v>
      </c>
      <c r="E214" s="84" t="s">
        <v>64</v>
      </c>
      <c r="F214" s="84">
        <v>3</v>
      </c>
      <c r="H214" s="73" t="s">
        <v>74</v>
      </c>
      <c r="I214" s="71" t="s">
        <v>76</v>
      </c>
      <c r="J214" s="71">
        <v>2</v>
      </c>
    </row>
    <row r="215" spans="1:10" ht="15.75">
      <c r="A215" s="83">
        <v>11</v>
      </c>
      <c r="B215" s="84">
        <v>21</v>
      </c>
      <c r="C215" s="84">
        <v>2</v>
      </c>
      <c r="D215" s="82" t="s">
        <v>67</v>
      </c>
      <c r="E215" s="84" t="s">
        <v>64</v>
      </c>
      <c r="F215" s="84">
        <v>3</v>
      </c>
      <c r="H215" s="73" t="s">
        <v>74</v>
      </c>
      <c r="I215" s="71" t="s">
        <v>76</v>
      </c>
      <c r="J215" s="71">
        <v>2</v>
      </c>
    </row>
    <row r="216" spans="1:10" ht="15.75">
      <c r="A216" s="83">
        <v>12</v>
      </c>
      <c r="B216" s="84">
        <v>22</v>
      </c>
      <c r="C216" s="84">
        <v>2</v>
      </c>
      <c r="D216" s="82" t="s">
        <v>67</v>
      </c>
      <c r="E216" s="84" t="s">
        <v>64</v>
      </c>
      <c r="F216" s="84">
        <v>3</v>
      </c>
      <c r="H216" s="73" t="s">
        <v>74</v>
      </c>
      <c r="I216" s="71" t="s">
        <v>76</v>
      </c>
      <c r="J216" s="71">
        <v>1</v>
      </c>
    </row>
    <row r="217" spans="1:10" ht="15.75">
      <c r="A217" s="83">
        <v>13</v>
      </c>
      <c r="B217" s="84">
        <v>22</v>
      </c>
      <c r="C217" s="84">
        <v>2</v>
      </c>
      <c r="D217" s="82" t="s">
        <v>67</v>
      </c>
      <c r="E217" s="84" t="s">
        <v>64</v>
      </c>
      <c r="F217" s="84">
        <v>3</v>
      </c>
      <c r="H217" s="73" t="s">
        <v>74</v>
      </c>
      <c r="I217" s="71" t="s">
        <v>76</v>
      </c>
      <c r="J217" s="71">
        <v>1</v>
      </c>
    </row>
    <row r="218" spans="1:10" ht="15.75">
      <c r="A218" s="83">
        <v>14</v>
      </c>
      <c r="B218" s="84">
        <v>22</v>
      </c>
      <c r="C218" s="84">
        <v>2</v>
      </c>
      <c r="D218" s="82" t="s">
        <v>67</v>
      </c>
      <c r="E218" s="84" t="s">
        <v>64</v>
      </c>
      <c r="F218" s="84">
        <v>3</v>
      </c>
      <c r="H218" s="73" t="s">
        <v>74</v>
      </c>
      <c r="I218" s="71" t="s">
        <v>76</v>
      </c>
      <c r="J218" s="71">
        <v>2</v>
      </c>
    </row>
    <row r="219" spans="1:10" ht="15.75">
      <c r="A219" s="83">
        <v>15</v>
      </c>
      <c r="B219" s="84">
        <v>22</v>
      </c>
      <c r="C219" s="84">
        <v>2</v>
      </c>
      <c r="D219" s="82" t="s">
        <v>67</v>
      </c>
      <c r="E219" s="84" t="s">
        <v>64</v>
      </c>
      <c r="F219" s="84">
        <v>3</v>
      </c>
      <c r="H219" s="73" t="s">
        <v>74</v>
      </c>
      <c r="I219" s="71" t="s">
        <v>76</v>
      </c>
      <c r="J219" s="71">
        <v>2</v>
      </c>
    </row>
    <row r="220" spans="1:10" ht="15.75">
      <c r="A220" s="83">
        <v>16</v>
      </c>
      <c r="B220" s="84">
        <v>25</v>
      </c>
      <c r="C220" s="84">
        <v>2</v>
      </c>
      <c r="D220" s="82" t="s">
        <v>67</v>
      </c>
      <c r="E220" s="84" t="s">
        <v>64</v>
      </c>
      <c r="F220" s="84">
        <v>3</v>
      </c>
      <c r="H220" s="73" t="s">
        <v>74</v>
      </c>
      <c r="I220" s="71" t="s">
        <v>76</v>
      </c>
      <c r="J220" s="71">
        <v>2</v>
      </c>
    </row>
    <row r="221" spans="1:10" ht="15.75">
      <c r="A221" s="83">
        <v>17</v>
      </c>
      <c r="B221" s="84">
        <v>25</v>
      </c>
      <c r="C221" s="84">
        <v>2</v>
      </c>
      <c r="D221" s="82" t="s">
        <v>67</v>
      </c>
      <c r="E221" s="84" t="s">
        <v>64</v>
      </c>
      <c r="F221" s="84">
        <v>3</v>
      </c>
      <c r="H221" s="73" t="s">
        <v>74</v>
      </c>
      <c r="I221" s="71" t="s">
        <v>76</v>
      </c>
      <c r="J221" s="71">
        <v>2</v>
      </c>
    </row>
    <row r="222" spans="1:10" ht="15.75">
      <c r="A222" s="83">
        <v>18</v>
      </c>
      <c r="B222" s="84">
        <v>25</v>
      </c>
      <c r="C222" s="84">
        <v>2</v>
      </c>
      <c r="D222" s="82" t="s">
        <v>67</v>
      </c>
      <c r="E222" s="84" t="s">
        <v>64</v>
      </c>
      <c r="F222" s="84">
        <v>3</v>
      </c>
      <c r="H222" s="73" t="s">
        <v>74</v>
      </c>
      <c r="I222" s="71" t="s">
        <v>76</v>
      </c>
      <c r="J222" s="71">
        <v>2</v>
      </c>
    </row>
    <row r="223" spans="1:10" ht="15.75">
      <c r="A223" s="83">
        <v>19</v>
      </c>
      <c r="B223" s="84">
        <v>25</v>
      </c>
      <c r="C223" s="84">
        <v>2</v>
      </c>
      <c r="D223" s="82" t="s">
        <v>67</v>
      </c>
      <c r="E223" s="84" t="s">
        <v>64</v>
      </c>
      <c r="F223" s="84">
        <v>3</v>
      </c>
      <c r="H223" s="73" t="s">
        <v>74</v>
      </c>
      <c r="I223" s="71" t="s">
        <v>76</v>
      </c>
      <c r="J223" s="71">
        <v>2</v>
      </c>
    </row>
    <row r="224" spans="1:10" ht="15.75">
      <c r="A224" s="83">
        <v>1</v>
      </c>
      <c r="B224" s="84">
        <v>11</v>
      </c>
      <c r="C224" s="84">
        <v>2</v>
      </c>
      <c r="D224" s="82" t="s">
        <v>67</v>
      </c>
      <c r="E224" s="84" t="s">
        <v>65</v>
      </c>
      <c r="F224" s="84">
        <v>3</v>
      </c>
      <c r="H224" s="73" t="s">
        <v>74</v>
      </c>
      <c r="I224" s="71" t="s">
        <v>76</v>
      </c>
      <c r="J224" s="71">
        <v>1</v>
      </c>
    </row>
    <row r="225" spans="1:10" ht="15.75">
      <c r="A225" s="83">
        <v>2</v>
      </c>
      <c r="B225" s="84">
        <v>13</v>
      </c>
      <c r="C225" s="84">
        <v>2</v>
      </c>
      <c r="D225" s="82" t="s">
        <v>67</v>
      </c>
      <c r="E225" s="84" t="s">
        <v>65</v>
      </c>
      <c r="F225" s="84">
        <v>3</v>
      </c>
      <c r="H225" s="73" t="s">
        <v>74</v>
      </c>
      <c r="I225" s="71" t="s">
        <v>76</v>
      </c>
      <c r="J225" s="71">
        <v>2</v>
      </c>
    </row>
    <row r="226" spans="1:10" ht="15.75">
      <c r="A226" s="83">
        <v>3</v>
      </c>
      <c r="B226" s="84">
        <v>13</v>
      </c>
      <c r="C226" s="84">
        <v>2</v>
      </c>
      <c r="D226" s="82" t="s">
        <v>67</v>
      </c>
      <c r="E226" s="84" t="s">
        <v>65</v>
      </c>
      <c r="F226" s="84">
        <v>3</v>
      </c>
      <c r="H226" s="73" t="s">
        <v>74</v>
      </c>
      <c r="I226" s="71" t="s">
        <v>76</v>
      </c>
      <c r="J226" s="71">
        <v>1</v>
      </c>
    </row>
    <row r="227" spans="1:10" ht="15.75">
      <c r="A227" s="83">
        <v>4</v>
      </c>
      <c r="B227" s="84">
        <v>13</v>
      </c>
      <c r="C227" s="84">
        <v>2</v>
      </c>
      <c r="D227" s="82" t="s">
        <v>67</v>
      </c>
      <c r="E227" s="84" t="s">
        <v>65</v>
      </c>
      <c r="F227" s="84">
        <v>3</v>
      </c>
      <c r="H227" s="73" t="s">
        <v>74</v>
      </c>
      <c r="I227" s="71" t="s">
        <v>76</v>
      </c>
      <c r="J227" s="71">
        <v>1</v>
      </c>
    </row>
    <row r="228" spans="1:10" ht="15.75">
      <c r="A228" s="83">
        <v>5</v>
      </c>
      <c r="B228" s="84">
        <v>13</v>
      </c>
      <c r="C228" s="84">
        <v>2</v>
      </c>
      <c r="D228" s="82" t="s">
        <v>67</v>
      </c>
      <c r="E228" s="84" t="s">
        <v>65</v>
      </c>
      <c r="F228" s="84">
        <v>3</v>
      </c>
      <c r="H228" s="73" t="s">
        <v>74</v>
      </c>
      <c r="I228" s="71" t="s">
        <v>76</v>
      </c>
      <c r="J228" s="71">
        <v>2</v>
      </c>
    </row>
    <row r="229" spans="1:10" ht="15.75">
      <c r="A229" s="83">
        <v>6</v>
      </c>
      <c r="B229" s="84">
        <v>13</v>
      </c>
      <c r="C229" s="84">
        <v>2</v>
      </c>
      <c r="D229" s="82" t="s">
        <v>67</v>
      </c>
      <c r="E229" s="84" t="s">
        <v>65</v>
      </c>
      <c r="F229" s="84">
        <v>3</v>
      </c>
      <c r="H229" s="73" t="s">
        <v>74</v>
      </c>
      <c r="I229" s="71" t="s">
        <v>76</v>
      </c>
      <c r="J229" s="71">
        <v>1</v>
      </c>
    </row>
    <row r="230" spans="1:10" ht="15.75">
      <c r="A230" s="83">
        <v>7</v>
      </c>
      <c r="B230" s="84">
        <v>14</v>
      </c>
      <c r="C230" s="84">
        <v>2</v>
      </c>
      <c r="D230" s="82" t="s">
        <v>67</v>
      </c>
      <c r="E230" s="84" t="s">
        <v>65</v>
      </c>
      <c r="F230" s="84">
        <v>3</v>
      </c>
      <c r="H230" s="73" t="s">
        <v>74</v>
      </c>
      <c r="I230" s="71" t="s">
        <v>76</v>
      </c>
      <c r="J230" s="71">
        <v>2</v>
      </c>
    </row>
    <row r="231" spans="1:10" ht="15.75">
      <c r="A231" s="83">
        <v>8</v>
      </c>
      <c r="B231" s="84">
        <v>14</v>
      </c>
      <c r="C231" s="84">
        <v>2</v>
      </c>
      <c r="D231" s="82" t="s">
        <v>67</v>
      </c>
      <c r="E231" s="84" t="s">
        <v>65</v>
      </c>
      <c r="F231" s="84">
        <v>3</v>
      </c>
      <c r="H231" s="73" t="s">
        <v>74</v>
      </c>
      <c r="I231" s="71" t="s">
        <v>76</v>
      </c>
      <c r="J231" s="71">
        <v>2</v>
      </c>
    </row>
    <row r="232" spans="1:10" ht="15.75">
      <c r="A232" s="83">
        <v>9</v>
      </c>
      <c r="B232" s="84">
        <v>15</v>
      </c>
      <c r="C232" s="84">
        <v>2</v>
      </c>
      <c r="D232" s="82" t="s">
        <v>67</v>
      </c>
      <c r="E232" s="84" t="s">
        <v>65</v>
      </c>
      <c r="F232" s="84">
        <v>3</v>
      </c>
      <c r="H232" s="73" t="s">
        <v>74</v>
      </c>
      <c r="I232" s="71" t="s">
        <v>76</v>
      </c>
      <c r="J232" s="71">
        <v>2</v>
      </c>
    </row>
    <row r="233" spans="1:10" ht="15.75">
      <c r="A233" s="83">
        <v>10</v>
      </c>
      <c r="B233" s="84">
        <v>18</v>
      </c>
      <c r="C233" s="84">
        <v>2</v>
      </c>
      <c r="D233" s="82" t="s">
        <v>67</v>
      </c>
      <c r="E233" s="84" t="s">
        <v>65</v>
      </c>
      <c r="F233" s="84">
        <v>3</v>
      </c>
      <c r="H233" s="73" t="s">
        <v>74</v>
      </c>
      <c r="I233" s="71" t="s">
        <v>76</v>
      </c>
      <c r="J233" s="71">
        <v>2</v>
      </c>
    </row>
    <row r="234" spans="1:10" ht="15.75">
      <c r="A234" s="83">
        <v>11</v>
      </c>
      <c r="B234" s="84">
        <v>18</v>
      </c>
      <c r="C234" s="84">
        <v>2</v>
      </c>
      <c r="D234" s="82" t="s">
        <v>67</v>
      </c>
      <c r="E234" s="84" t="s">
        <v>65</v>
      </c>
      <c r="F234" s="84">
        <v>3</v>
      </c>
      <c r="H234" s="73" t="s">
        <v>74</v>
      </c>
      <c r="I234" s="71" t="s">
        <v>76</v>
      </c>
      <c r="J234" s="71">
        <v>2</v>
      </c>
    </row>
    <row r="235" spans="1:10" ht="15.75">
      <c r="A235" s="83">
        <v>12</v>
      </c>
      <c r="B235" s="84">
        <v>18</v>
      </c>
      <c r="C235" s="84">
        <v>2</v>
      </c>
      <c r="D235" s="82" t="s">
        <v>67</v>
      </c>
      <c r="E235" s="84" t="s">
        <v>65</v>
      </c>
      <c r="F235" s="84">
        <v>3</v>
      </c>
      <c r="H235" s="73" t="s">
        <v>74</v>
      </c>
      <c r="I235" s="71" t="s">
        <v>76</v>
      </c>
      <c r="J235" s="71">
        <v>1</v>
      </c>
    </row>
    <row r="236" spans="1:10" ht="15.75">
      <c r="A236" s="83">
        <v>13</v>
      </c>
      <c r="B236" s="84">
        <v>18</v>
      </c>
      <c r="C236" s="84">
        <v>2</v>
      </c>
      <c r="D236" s="82" t="s">
        <v>67</v>
      </c>
      <c r="E236" s="84" t="s">
        <v>65</v>
      </c>
      <c r="F236" s="84">
        <v>3</v>
      </c>
      <c r="H236" s="73" t="s">
        <v>74</v>
      </c>
      <c r="I236" s="71" t="s">
        <v>76</v>
      </c>
      <c r="J236" s="71">
        <v>2</v>
      </c>
    </row>
    <row r="237" spans="1:10" ht="15.75">
      <c r="A237" s="83">
        <v>14</v>
      </c>
      <c r="B237" s="84">
        <v>18</v>
      </c>
      <c r="C237" s="84">
        <v>2</v>
      </c>
      <c r="D237" s="82" t="s">
        <v>67</v>
      </c>
      <c r="E237" s="84" t="s">
        <v>65</v>
      </c>
      <c r="F237" s="84">
        <v>3</v>
      </c>
      <c r="H237" s="73" t="s">
        <v>74</v>
      </c>
      <c r="I237" s="71" t="s">
        <v>76</v>
      </c>
      <c r="J237" s="71">
        <v>2</v>
      </c>
    </row>
    <row r="238" spans="1:10" ht="15.75">
      <c r="A238" s="83">
        <v>15</v>
      </c>
      <c r="B238" s="84">
        <v>18</v>
      </c>
      <c r="C238" s="84">
        <v>2</v>
      </c>
      <c r="D238" s="82" t="s">
        <v>67</v>
      </c>
      <c r="E238" s="84" t="s">
        <v>65</v>
      </c>
      <c r="F238" s="84">
        <v>3</v>
      </c>
      <c r="H238" s="73" t="s">
        <v>74</v>
      </c>
      <c r="I238" s="71" t="s">
        <v>76</v>
      </c>
      <c r="J238" s="71">
        <v>2</v>
      </c>
    </row>
    <row r="239" spans="1:10" ht="15.75">
      <c r="A239" s="83">
        <v>16</v>
      </c>
      <c r="B239" s="84">
        <v>18</v>
      </c>
      <c r="C239" s="84">
        <v>2</v>
      </c>
      <c r="D239" s="82" t="s">
        <v>67</v>
      </c>
      <c r="E239" s="84" t="s">
        <v>65</v>
      </c>
      <c r="F239" s="84">
        <v>3</v>
      </c>
      <c r="H239" s="73" t="s">
        <v>74</v>
      </c>
      <c r="I239" s="71" t="s">
        <v>76</v>
      </c>
      <c r="J239" s="71">
        <v>3</v>
      </c>
    </row>
    <row r="240" spans="1:10" ht="15.75">
      <c r="A240" s="83">
        <v>17</v>
      </c>
      <c r="B240" s="84">
        <v>18</v>
      </c>
      <c r="C240" s="84">
        <v>2</v>
      </c>
      <c r="D240" s="82" t="s">
        <v>67</v>
      </c>
      <c r="E240" s="84" t="s">
        <v>65</v>
      </c>
      <c r="F240" s="84">
        <v>3</v>
      </c>
      <c r="H240" s="73" t="s">
        <v>74</v>
      </c>
      <c r="I240" s="71" t="s">
        <v>76</v>
      </c>
      <c r="J240" s="71">
        <v>3</v>
      </c>
    </row>
    <row r="241" spans="1:10" ht="15.75">
      <c r="A241" s="83">
        <v>18</v>
      </c>
      <c r="B241" s="84">
        <v>18</v>
      </c>
      <c r="C241" s="84">
        <v>2</v>
      </c>
      <c r="D241" s="82" t="s">
        <v>67</v>
      </c>
      <c r="E241" s="84" t="s">
        <v>65</v>
      </c>
      <c r="F241" s="84">
        <v>3</v>
      </c>
      <c r="H241" s="73" t="s">
        <v>74</v>
      </c>
      <c r="I241" s="71" t="s">
        <v>76</v>
      </c>
      <c r="J241" s="71">
        <v>3</v>
      </c>
    </row>
    <row r="242" spans="1:10" ht="15.75">
      <c r="A242" s="83">
        <v>19</v>
      </c>
      <c r="B242" s="84">
        <v>18</v>
      </c>
      <c r="C242" s="84">
        <v>2</v>
      </c>
      <c r="D242" s="82" t="s">
        <v>67</v>
      </c>
      <c r="E242" s="84" t="s">
        <v>65</v>
      </c>
      <c r="F242" s="84">
        <v>3</v>
      </c>
      <c r="H242" s="73" t="s">
        <v>74</v>
      </c>
      <c r="I242" s="71" t="s">
        <v>76</v>
      </c>
      <c r="J242" s="71">
        <v>3</v>
      </c>
    </row>
    <row r="243" spans="1:10" ht="15.75">
      <c r="A243" s="83">
        <v>20</v>
      </c>
      <c r="B243" s="84">
        <v>18</v>
      </c>
      <c r="C243" s="84">
        <v>2</v>
      </c>
      <c r="D243" s="82" t="s">
        <v>67</v>
      </c>
      <c r="E243" s="84" t="s">
        <v>65</v>
      </c>
      <c r="F243" s="84">
        <v>3</v>
      </c>
      <c r="H243" s="73" t="s">
        <v>74</v>
      </c>
      <c r="I243" s="71" t="s">
        <v>76</v>
      </c>
      <c r="J243" s="71">
        <v>2</v>
      </c>
    </row>
    <row r="244" spans="1:10" ht="15.75">
      <c r="A244" s="83">
        <v>21</v>
      </c>
      <c r="B244" s="84">
        <v>19</v>
      </c>
      <c r="C244" s="84">
        <v>2</v>
      </c>
      <c r="D244" s="82" t="s">
        <v>67</v>
      </c>
      <c r="E244" s="84" t="s">
        <v>65</v>
      </c>
      <c r="F244" s="84">
        <v>3</v>
      </c>
      <c r="H244" s="73" t="s">
        <v>74</v>
      </c>
      <c r="I244" s="71" t="s">
        <v>76</v>
      </c>
      <c r="J244" s="71">
        <v>1</v>
      </c>
    </row>
    <row r="245" spans="1:10" ht="15.75">
      <c r="A245" s="83">
        <v>22</v>
      </c>
      <c r="B245" s="84">
        <v>19</v>
      </c>
      <c r="C245" s="84">
        <v>2</v>
      </c>
      <c r="D245" s="82" t="s">
        <v>67</v>
      </c>
      <c r="E245" s="84" t="s">
        <v>65</v>
      </c>
      <c r="F245" s="84">
        <v>3</v>
      </c>
      <c r="H245" s="73" t="s">
        <v>74</v>
      </c>
      <c r="I245" s="71" t="s">
        <v>76</v>
      </c>
      <c r="J245" s="71">
        <v>3</v>
      </c>
    </row>
    <row r="246" spans="1:10" ht="15.75">
      <c r="A246" s="83">
        <v>23</v>
      </c>
      <c r="B246" s="84">
        <v>19</v>
      </c>
      <c r="C246" s="84">
        <v>2</v>
      </c>
      <c r="D246" s="82" t="s">
        <v>67</v>
      </c>
      <c r="E246" s="84" t="s">
        <v>65</v>
      </c>
      <c r="F246" s="84">
        <v>3</v>
      </c>
      <c r="H246" s="73" t="s">
        <v>74</v>
      </c>
      <c r="I246" s="71" t="s">
        <v>76</v>
      </c>
      <c r="J246" s="71">
        <v>2</v>
      </c>
    </row>
    <row r="247" spans="1:10" ht="15.75">
      <c r="A247" s="83">
        <v>24</v>
      </c>
      <c r="B247" s="84">
        <v>20</v>
      </c>
      <c r="C247" s="84">
        <v>2</v>
      </c>
      <c r="D247" s="82" t="s">
        <v>67</v>
      </c>
      <c r="E247" s="84" t="s">
        <v>65</v>
      </c>
      <c r="F247" s="84">
        <v>3</v>
      </c>
      <c r="H247" s="73" t="s">
        <v>74</v>
      </c>
      <c r="I247" s="71" t="s">
        <v>76</v>
      </c>
      <c r="J247" s="71">
        <v>2</v>
      </c>
    </row>
    <row r="248" spans="1:10" ht="15.75">
      <c r="A248" s="83">
        <v>25</v>
      </c>
      <c r="B248" s="84">
        <v>21</v>
      </c>
      <c r="C248" s="84">
        <v>2</v>
      </c>
      <c r="D248" s="82" t="s">
        <v>67</v>
      </c>
      <c r="E248" s="84" t="s">
        <v>65</v>
      </c>
      <c r="F248" s="84">
        <v>3</v>
      </c>
      <c r="H248" s="73" t="s">
        <v>74</v>
      </c>
      <c r="I248" s="71" t="s">
        <v>76</v>
      </c>
      <c r="J248" s="71">
        <v>3</v>
      </c>
    </row>
    <row r="249" spans="1:10" ht="15.75">
      <c r="A249" s="83">
        <v>26</v>
      </c>
      <c r="B249" s="84">
        <v>21</v>
      </c>
      <c r="C249" s="84">
        <v>2</v>
      </c>
      <c r="D249" s="82" t="s">
        <v>67</v>
      </c>
      <c r="E249" s="84" t="s">
        <v>65</v>
      </c>
      <c r="F249" s="84">
        <v>3</v>
      </c>
      <c r="H249" s="73" t="s">
        <v>74</v>
      </c>
      <c r="I249" s="71" t="s">
        <v>76</v>
      </c>
      <c r="J249" s="71">
        <v>2</v>
      </c>
    </row>
    <row r="250" spans="1:10" ht="15.75">
      <c r="A250" s="83">
        <v>27</v>
      </c>
      <c r="B250" s="84">
        <v>22</v>
      </c>
      <c r="C250" s="84">
        <v>2</v>
      </c>
      <c r="D250" s="82" t="s">
        <v>67</v>
      </c>
      <c r="E250" s="84" t="s">
        <v>65</v>
      </c>
      <c r="F250" s="84">
        <v>3</v>
      </c>
      <c r="H250" s="73" t="s">
        <v>74</v>
      </c>
      <c r="I250" s="71" t="s">
        <v>76</v>
      </c>
      <c r="J250" s="71">
        <v>3</v>
      </c>
    </row>
    <row r="251" spans="1:10">
      <c r="H251" s="73" t="s">
        <v>74</v>
      </c>
      <c r="I251" s="71" t="s">
        <v>76</v>
      </c>
      <c r="J251" s="71">
        <v>3</v>
      </c>
    </row>
    <row r="252" spans="1:10" ht="15.75">
      <c r="A252" s="81">
        <v>1</v>
      </c>
      <c r="B252" s="82">
        <v>1</v>
      </c>
      <c r="C252" s="82">
        <v>2</v>
      </c>
      <c r="D252" s="82" t="s">
        <v>68</v>
      </c>
      <c r="E252" s="82" t="s">
        <v>63</v>
      </c>
      <c r="F252" s="82">
        <v>1</v>
      </c>
      <c r="H252" s="73" t="s">
        <v>74</v>
      </c>
      <c r="I252" s="71" t="s">
        <v>76</v>
      </c>
      <c r="J252" s="71">
        <v>2</v>
      </c>
    </row>
    <row r="253" spans="1:10" ht="15.75">
      <c r="A253" s="81">
        <v>2</v>
      </c>
      <c r="B253" s="82">
        <v>6</v>
      </c>
      <c r="C253" s="82">
        <v>2</v>
      </c>
      <c r="D253" s="82" t="s">
        <v>68</v>
      </c>
      <c r="E253" s="82" t="s">
        <v>63</v>
      </c>
      <c r="F253" s="82">
        <v>1</v>
      </c>
      <c r="H253" s="73" t="s">
        <v>74</v>
      </c>
      <c r="I253" s="71" t="s">
        <v>76</v>
      </c>
      <c r="J253" s="71">
        <v>3</v>
      </c>
    </row>
    <row r="254" spans="1:10" ht="15.75">
      <c r="A254" s="81">
        <v>3</v>
      </c>
      <c r="B254" s="82">
        <v>6</v>
      </c>
      <c r="C254" s="82">
        <v>2</v>
      </c>
      <c r="D254" s="82" t="s">
        <v>68</v>
      </c>
      <c r="E254" s="82" t="s">
        <v>63</v>
      </c>
      <c r="F254" s="82">
        <v>1</v>
      </c>
      <c r="H254" s="73" t="s">
        <v>74</v>
      </c>
      <c r="I254" s="71" t="s">
        <v>76</v>
      </c>
      <c r="J254" s="71">
        <v>3</v>
      </c>
    </row>
    <row r="255" spans="1:10" ht="15.75">
      <c r="A255" s="81">
        <v>4</v>
      </c>
      <c r="B255" s="82">
        <v>6</v>
      </c>
      <c r="C255" s="82">
        <v>2</v>
      </c>
      <c r="D255" s="82" t="s">
        <v>68</v>
      </c>
      <c r="E255" s="82" t="s">
        <v>63</v>
      </c>
      <c r="F255" s="82">
        <v>1</v>
      </c>
      <c r="H255" s="73" t="s">
        <v>74</v>
      </c>
      <c r="I255" s="71" t="s">
        <v>76</v>
      </c>
      <c r="J255" s="71">
        <v>3</v>
      </c>
    </row>
    <row r="256" spans="1:10" ht="15.75">
      <c r="A256" s="81">
        <v>5</v>
      </c>
      <c r="B256" s="82">
        <v>12</v>
      </c>
      <c r="C256" s="82">
        <v>2</v>
      </c>
      <c r="D256" s="82" t="s">
        <v>68</v>
      </c>
      <c r="E256" s="82" t="s">
        <v>63</v>
      </c>
      <c r="F256" s="82">
        <v>1</v>
      </c>
      <c r="H256" s="73" t="s">
        <v>74</v>
      </c>
      <c r="I256" s="71" t="s">
        <v>76</v>
      </c>
      <c r="J256" s="71">
        <v>3</v>
      </c>
    </row>
    <row r="257" spans="1:10" ht="15.75">
      <c r="A257" s="81">
        <v>6</v>
      </c>
      <c r="B257" s="82">
        <v>12</v>
      </c>
      <c r="C257" s="82">
        <v>2</v>
      </c>
      <c r="D257" s="82" t="s">
        <v>68</v>
      </c>
      <c r="E257" s="82" t="s">
        <v>63</v>
      </c>
      <c r="F257" s="82">
        <v>1</v>
      </c>
      <c r="H257" s="73" t="s">
        <v>74</v>
      </c>
      <c r="I257" s="71" t="s">
        <v>76</v>
      </c>
      <c r="J257" s="71">
        <v>2</v>
      </c>
    </row>
    <row r="258" spans="1:10" ht="15.75">
      <c r="A258" s="81">
        <v>7</v>
      </c>
      <c r="B258" s="82">
        <v>12</v>
      </c>
      <c r="C258" s="82">
        <v>2</v>
      </c>
      <c r="D258" s="82" t="s">
        <v>68</v>
      </c>
      <c r="E258" s="82" t="s">
        <v>63</v>
      </c>
      <c r="F258" s="82">
        <v>1</v>
      </c>
      <c r="H258" s="73" t="s">
        <v>74</v>
      </c>
      <c r="I258" s="71" t="s">
        <v>76</v>
      </c>
      <c r="J258" s="71">
        <v>2</v>
      </c>
    </row>
    <row r="259" spans="1:10" ht="15.75">
      <c r="A259" s="81">
        <v>8</v>
      </c>
      <c r="B259" s="82">
        <v>12</v>
      </c>
      <c r="C259" s="82">
        <v>2</v>
      </c>
      <c r="D259" s="82" t="s">
        <v>68</v>
      </c>
      <c r="E259" s="82" t="s">
        <v>63</v>
      </c>
      <c r="F259" s="82">
        <v>1</v>
      </c>
      <c r="H259" s="73" t="s">
        <v>74</v>
      </c>
      <c r="I259" s="71" t="s">
        <v>76</v>
      </c>
      <c r="J259" s="71">
        <v>2</v>
      </c>
    </row>
    <row r="260" spans="1:10" ht="15.75">
      <c r="A260" s="81">
        <v>9</v>
      </c>
      <c r="B260" s="82">
        <v>12</v>
      </c>
      <c r="C260" s="82">
        <v>2</v>
      </c>
      <c r="D260" s="82" t="s">
        <v>68</v>
      </c>
      <c r="E260" s="82" t="s">
        <v>63</v>
      </c>
      <c r="F260" s="82">
        <v>1</v>
      </c>
      <c r="H260" s="73" t="s">
        <v>74</v>
      </c>
      <c r="I260" s="71" t="s">
        <v>76</v>
      </c>
      <c r="J260" s="71">
        <v>2</v>
      </c>
    </row>
    <row r="261" spans="1:10" ht="15.75">
      <c r="A261" s="81">
        <v>10</v>
      </c>
      <c r="B261" s="82">
        <v>15</v>
      </c>
      <c r="C261" s="82">
        <v>2</v>
      </c>
      <c r="D261" s="82" t="s">
        <v>68</v>
      </c>
      <c r="E261" s="82" t="s">
        <v>63</v>
      </c>
      <c r="F261" s="82">
        <v>1</v>
      </c>
      <c r="H261" s="73" t="s">
        <v>74</v>
      </c>
      <c r="I261" s="71" t="s">
        <v>76</v>
      </c>
      <c r="J261" s="71">
        <v>2</v>
      </c>
    </row>
    <row r="262" spans="1:10" ht="15.75">
      <c r="A262" s="81">
        <v>11</v>
      </c>
      <c r="B262" s="82">
        <v>19</v>
      </c>
      <c r="C262" s="82">
        <v>2</v>
      </c>
      <c r="D262" s="82" t="s">
        <v>68</v>
      </c>
      <c r="E262" s="82" t="s">
        <v>63</v>
      </c>
      <c r="F262" s="82">
        <v>1</v>
      </c>
      <c r="H262" s="73" t="s">
        <v>74</v>
      </c>
      <c r="I262" s="71" t="s">
        <v>76</v>
      </c>
      <c r="J262" s="71">
        <v>3</v>
      </c>
    </row>
    <row r="263" spans="1:10" ht="15.75">
      <c r="A263" s="81">
        <v>12</v>
      </c>
      <c r="B263" s="82">
        <v>19</v>
      </c>
      <c r="C263" s="82">
        <v>2</v>
      </c>
      <c r="D263" s="82" t="s">
        <v>68</v>
      </c>
      <c r="E263" s="82" t="s">
        <v>63</v>
      </c>
      <c r="F263" s="82">
        <v>1</v>
      </c>
      <c r="H263" s="73" t="s">
        <v>74</v>
      </c>
      <c r="I263" s="71" t="s">
        <v>76</v>
      </c>
      <c r="J263" s="71">
        <v>2</v>
      </c>
    </row>
    <row r="264" spans="1:10" ht="15.75">
      <c r="A264" s="81">
        <v>13</v>
      </c>
      <c r="B264" s="82">
        <v>21</v>
      </c>
      <c r="C264" s="82">
        <v>2</v>
      </c>
      <c r="D264" s="82" t="s">
        <v>68</v>
      </c>
      <c r="E264" s="82" t="s">
        <v>63</v>
      </c>
      <c r="F264" s="82">
        <v>1</v>
      </c>
      <c r="H264" s="73" t="s">
        <v>74</v>
      </c>
      <c r="I264" s="71" t="s">
        <v>76</v>
      </c>
      <c r="J264" s="71">
        <v>1</v>
      </c>
    </row>
    <row r="265" spans="1:10" ht="15.75">
      <c r="A265" s="81">
        <v>1</v>
      </c>
      <c r="B265" s="82">
        <v>6</v>
      </c>
      <c r="C265" s="82">
        <v>2</v>
      </c>
      <c r="D265" s="82" t="s">
        <v>68</v>
      </c>
      <c r="E265" s="82" t="s">
        <v>64</v>
      </c>
      <c r="F265" s="82">
        <v>1</v>
      </c>
      <c r="H265" s="73" t="s">
        <v>74</v>
      </c>
      <c r="I265" s="71" t="s">
        <v>76</v>
      </c>
      <c r="J265" s="71">
        <v>2</v>
      </c>
    </row>
    <row r="266" spans="1:10" ht="15.75">
      <c r="A266" s="81">
        <v>2</v>
      </c>
      <c r="B266" s="82">
        <v>12</v>
      </c>
      <c r="C266" s="82">
        <v>2</v>
      </c>
      <c r="D266" s="82" t="s">
        <v>68</v>
      </c>
      <c r="E266" s="82" t="s">
        <v>64</v>
      </c>
      <c r="F266" s="82">
        <v>1</v>
      </c>
      <c r="H266" s="73" t="s">
        <v>74</v>
      </c>
      <c r="I266" s="71" t="s">
        <v>76</v>
      </c>
      <c r="J266" s="71">
        <v>2</v>
      </c>
    </row>
    <row r="267" spans="1:10" ht="15.75">
      <c r="A267" s="81">
        <v>3</v>
      </c>
      <c r="B267" s="82">
        <v>12</v>
      </c>
      <c r="C267" s="82">
        <v>2</v>
      </c>
      <c r="D267" s="82" t="s">
        <v>68</v>
      </c>
      <c r="E267" s="82" t="s">
        <v>64</v>
      </c>
      <c r="F267" s="82">
        <v>1</v>
      </c>
      <c r="H267" s="73" t="s">
        <v>74</v>
      </c>
      <c r="I267" s="71" t="s">
        <v>76</v>
      </c>
      <c r="J267" s="71">
        <v>2</v>
      </c>
    </row>
    <row r="268" spans="1:10" ht="15.75">
      <c r="A268" s="81">
        <v>4</v>
      </c>
      <c r="B268" s="82">
        <v>15</v>
      </c>
      <c r="C268" s="82">
        <v>2</v>
      </c>
      <c r="D268" s="82" t="s">
        <v>68</v>
      </c>
      <c r="E268" s="82" t="s">
        <v>64</v>
      </c>
      <c r="F268" s="82">
        <v>1</v>
      </c>
      <c r="H268" s="73" t="s">
        <v>74</v>
      </c>
      <c r="I268" s="71" t="s">
        <v>76</v>
      </c>
      <c r="J268" s="71">
        <v>2</v>
      </c>
    </row>
    <row r="269" spans="1:10" ht="15.75">
      <c r="A269" s="81">
        <v>5</v>
      </c>
      <c r="B269" s="82">
        <v>15</v>
      </c>
      <c r="C269" s="82">
        <v>2</v>
      </c>
      <c r="D269" s="82" t="s">
        <v>68</v>
      </c>
      <c r="E269" s="82" t="s">
        <v>64</v>
      </c>
      <c r="F269" s="82">
        <v>1</v>
      </c>
      <c r="H269" s="73" t="s">
        <v>74</v>
      </c>
      <c r="I269" s="71" t="s">
        <v>76</v>
      </c>
      <c r="J269" s="71">
        <v>3</v>
      </c>
    </row>
    <row r="270" spans="1:10" ht="15.75">
      <c r="A270" s="81">
        <v>6</v>
      </c>
      <c r="B270" s="82">
        <v>18</v>
      </c>
      <c r="C270" s="82">
        <v>2</v>
      </c>
      <c r="D270" s="82" t="s">
        <v>68</v>
      </c>
      <c r="E270" s="82" t="s">
        <v>64</v>
      </c>
      <c r="F270" s="82">
        <v>1</v>
      </c>
      <c r="H270" s="73" t="s">
        <v>74</v>
      </c>
      <c r="I270" s="71" t="s">
        <v>76</v>
      </c>
      <c r="J270" s="71">
        <v>2</v>
      </c>
    </row>
    <row r="271" spans="1:10" ht="15.75">
      <c r="A271" s="81">
        <v>7</v>
      </c>
      <c r="B271" s="82">
        <v>18</v>
      </c>
      <c r="C271" s="82">
        <v>2</v>
      </c>
      <c r="D271" s="82" t="s">
        <v>68</v>
      </c>
      <c r="E271" s="82" t="s">
        <v>64</v>
      </c>
      <c r="F271" s="82">
        <v>1</v>
      </c>
      <c r="H271" s="73" t="s">
        <v>74</v>
      </c>
      <c r="I271" s="71" t="s">
        <v>76</v>
      </c>
      <c r="J271" s="71">
        <v>2</v>
      </c>
    </row>
    <row r="272" spans="1:10" ht="15.75">
      <c r="A272" s="81">
        <v>8</v>
      </c>
      <c r="B272" s="82">
        <v>18</v>
      </c>
      <c r="C272" s="82">
        <v>2</v>
      </c>
      <c r="D272" s="82" t="s">
        <v>68</v>
      </c>
      <c r="E272" s="82" t="s">
        <v>64</v>
      </c>
      <c r="F272" s="82">
        <v>1</v>
      </c>
      <c r="H272" s="73" t="s">
        <v>74</v>
      </c>
      <c r="I272" s="71" t="s">
        <v>76</v>
      </c>
      <c r="J272" s="71">
        <v>3</v>
      </c>
    </row>
    <row r="273" spans="1:10" ht="15.75">
      <c r="A273" s="81">
        <v>9</v>
      </c>
      <c r="B273" s="82">
        <v>19</v>
      </c>
      <c r="C273" s="82">
        <v>2</v>
      </c>
      <c r="D273" s="82" t="s">
        <v>68</v>
      </c>
      <c r="E273" s="82" t="s">
        <v>64</v>
      </c>
      <c r="F273" s="82">
        <v>1</v>
      </c>
      <c r="H273" s="73" t="s">
        <v>74</v>
      </c>
      <c r="I273" s="71" t="s">
        <v>76</v>
      </c>
      <c r="J273" s="71">
        <v>3</v>
      </c>
    </row>
    <row r="274" spans="1:10" ht="15.75">
      <c r="A274" s="81">
        <v>10</v>
      </c>
      <c r="B274" s="82">
        <v>21</v>
      </c>
      <c r="C274" s="82">
        <v>2</v>
      </c>
      <c r="D274" s="82" t="s">
        <v>68</v>
      </c>
      <c r="E274" s="82" t="s">
        <v>64</v>
      </c>
      <c r="F274" s="82">
        <v>1</v>
      </c>
      <c r="H274" s="73" t="s">
        <v>74</v>
      </c>
      <c r="I274" s="71" t="s">
        <v>76</v>
      </c>
      <c r="J274" s="71">
        <v>2</v>
      </c>
    </row>
    <row r="275" spans="1:10" ht="15.75">
      <c r="A275" s="81">
        <v>11</v>
      </c>
      <c r="B275" s="82">
        <v>21</v>
      </c>
      <c r="C275" s="82">
        <v>2</v>
      </c>
      <c r="D275" s="82" t="s">
        <v>68</v>
      </c>
      <c r="E275" s="82" t="s">
        <v>64</v>
      </c>
      <c r="F275" s="82">
        <v>1</v>
      </c>
      <c r="H275" s="73" t="s">
        <v>74</v>
      </c>
      <c r="I275" s="71" t="s">
        <v>76</v>
      </c>
      <c r="J275" s="71">
        <v>2</v>
      </c>
    </row>
    <row r="276" spans="1:10" ht="15.75">
      <c r="A276" s="81">
        <v>1</v>
      </c>
      <c r="B276" s="82">
        <v>1</v>
      </c>
      <c r="C276" s="82">
        <v>2</v>
      </c>
      <c r="D276" s="82" t="s">
        <v>68</v>
      </c>
      <c r="E276" s="82" t="s">
        <v>65</v>
      </c>
      <c r="F276" s="82">
        <v>1</v>
      </c>
      <c r="H276" s="73" t="s">
        <v>74</v>
      </c>
      <c r="I276" s="71" t="s">
        <v>76</v>
      </c>
      <c r="J276" s="71">
        <v>1</v>
      </c>
    </row>
    <row r="277" spans="1:10" ht="15.75">
      <c r="A277" s="81">
        <v>2</v>
      </c>
      <c r="B277" s="82">
        <v>1</v>
      </c>
      <c r="C277" s="82">
        <v>2</v>
      </c>
      <c r="D277" s="82" t="s">
        <v>68</v>
      </c>
      <c r="E277" s="82" t="s">
        <v>65</v>
      </c>
      <c r="F277" s="82">
        <v>1</v>
      </c>
      <c r="H277" s="73" t="s">
        <v>74</v>
      </c>
      <c r="I277" s="71" t="s">
        <v>76</v>
      </c>
      <c r="J277" s="71">
        <v>2</v>
      </c>
    </row>
    <row r="278" spans="1:10" ht="15.75">
      <c r="A278" s="81">
        <v>3</v>
      </c>
      <c r="B278" s="82">
        <v>1</v>
      </c>
      <c r="C278" s="82">
        <v>2</v>
      </c>
      <c r="D278" s="82" t="s">
        <v>68</v>
      </c>
      <c r="E278" s="82" t="s">
        <v>65</v>
      </c>
      <c r="F278" s="82">
        <v>1</v>
      </c>
      <c r="H278" s="73" t="s">
        <v>74</v>
      </c>
      <c r="I278" s="71" t="s">
        <v>76</v>
      </c>
      <c r="J278" s="71">
        <v>2</v>
      </c>
    </row>
    <row r="279" spans="1:10" ht="15.75">
      <c r="A279" s="81">
        <v>4</v>
      </c>
      <c r="B279" s="82">
        <v>1</v>
      </c>
      <c r="C279" s="82">
        <v>2</v>
      </c>
      <c r="D279" s="82" t="s">
        <v>68</v>
      </c>
      <c r="E279" s="82" t="s">
        <v>65</v>
      </c>
      <c r="F279" s="82">
        <v>1</v>
      </c>
      <c r="H279" s="73" t="s">
        <v>74</v>
      </c>
      <c r="I279" s="71" t="s">
        <v>76</v>
      </c>
      <c r="J279" s="71">
        <v>2</v>
      </c>
    </row>
    <row r="280" spans="1:10" ht="15.75">
      <c r="A280" s="81">
        <v>5</v>
      </c>
      <c r="B280" s="82">
        <v>1</v>
      </c>
      <c r="C280" s="82">
        <v>2</v>
      </c>
      <c r="D280" s="82" t="s">
        <v>68</v>
      </c>
      <c r="E280" s="82" t="s">
        <v>65</v>
      </c>
      <c r="F280" s="82">
        <v>1</v>
      </c>
      <c r="H280" s="73" t="s">
        <v>74</v>
      </c>
      <c r="I280" s="71" t="s">
        <v>76</v>
      </c>
      <c r="J280" s="71">
        <v>3</v>
      </c>
    </row>
    <row r="281" spans="1:10" ht="15.75">
      <c r="A281" s="81">
        <v>6</v>
      </c>
      <c r="B281" s="82">
        <v>1</v>
      </c>
      <c r="C281" s="82">
        <v>2</v>
      </c>
      <c r="D281" s="82" t="s">
        <v>68</v>
      </c>
      <c r="E281" s="82" t="s">
        <v>65</v>
      </c>
      <c r="F281" s="82">
        <v>1</v>
      </c>
      <c r="H281" s="73" t="s">
        <v>74</v>
      </c>
      <c r="I281" s="71" t="s">
        <v>76</v>
      </c>
      <c r="J281" s="71">
        <v>1</v>
      </c>
    </row>
    <row r="282" spans="1:10" ht="15.75">
      <c r="A282" s="81">
        <v>7</v>
      </c>
      <c r="B282" s="82">
        <v>4</v>
      </c>
      <c r="C282" s="82">
        <v>2</v>
      </c>
      <c r="D282" s="82" t="s">
        <v>68</v>
      </c>
      <c r="E282" s="82" t="s">
        <v>65</v>
      </c>
      <c r="F282" s="82">
        <v>1</v>
      </c>
      <c r="H282" s="73" t="s">
        <v>74</v>
      </c>
      <c r="I282" s="71" t="s">
        <v>76</v>
      </c>
      <c r="J282" s="71">
        <v>2</v>
      </c>
    </row>
    <row r="283" spans="1:10" ht="15.75">
      <c r="A283" s="81">
        <v>8</v>
      </c>
      <c r="B283" s="82">
        <v>6</v>
      </c>
      <c r="C283" s="82">
        <v>2</v>
      </c>
      <c r="D283" s="82" t="s">
        <v>68</v>
      </c>
      <c r="E283" s="82" t="s">
        <v>65</v>
      </c>
      <c r="F283" s="82">
        <v>1</v>
      </c>
      <c r="H283" s="73" t="s">
        <v>74</v>
      </c>
      <c r="I283" s="71" t="s">
        <v>76</v>
      </c>
      <c r="J283" s="71">
        <v>2</v>
      </c>
    </row>
    <row r="284" spans="1:10" ht="15.75">
      <c r="A284" s="81">
        <v>9</v>
      </c>
      <c r="B284" s="82">
        <v>14</v>
      </c>
      <c r="C284" s="82">
        <v>2</v>
      </c>
      <c r="D284" s="82" t="s">
        <v>68</v>
      </c>
      <c r="E284" s="82" t="s">
        <v>65</v>
      </c>
      <c r="F284" s="82">
        <v>1</v>
      </c>
      <c r="H284" s="73" t="s">
        <v>74</v>
      </c>
      <c r="I284" s="71" t="s">
        <v>76</v>
      </c>
      <c r="J284" s="71">
        <v>1</v>
      </c>
    </row>
    <row r="285" spans="1:10" ht="15.75">
      <c r="A285" s="81">
        <v>10</v>
      </c>
      <c r="B285" s="82">
        <v>15</v>
      </c>
      <c r="C285" s="82">
        <v>2</v>
      </c>
      <c r="D285" s="82" t="s">
        <v>68</v>
      </c>
      <c r="E285" s="82" t="s">
        <v>65</v>
      </c>
      <c r="F285" s="82">
        <v>1</v>
      </c>
      <c r="H285" s="73" t="s">
        <v>74</v>
      </c>
      <c r="I285" s="71" t="s">
        <v>76</v>
      </c>
      <c r="J285" s="71">
        <v>1</v>
      </c>
    </row>
    <row r="286" spans="1:10" ht="15.75">
      <c r="A286" s="81">
        <v>11</v>
      </c>
      <c r="B286" s="82">
        <v>15</v>
      </c>
      <c r="C286" s="82">
        <v>2</v>
      </c>
      <c r="D286" s="82" t="s">
        <v>68</v>
      </c>
      <c r="E286" s="82" t="s">
        <v>65</v>
      </c>
      <c r="F286" s="82">
        <v>1</v>
      </c>
      <c r="H286" s="73" t="s">
        <v>74</v>
      </c>
      <c r="I286" s="71" t="s">
        <v>76</v>
      </c>
      <c r="J286" s="71">
        <v>2</v>
      </c>
    </row>
    <row r="287" spans="1:10" ht="15.75">
      <c r="A287" s="81">
        <v>12</v>
      </c>
      <c r="B287" s="82">
        <v>18</v>
      </c>
      <c r="C287" s="82">
        <v>2</v>
      </c>
      <c r="D287" s="82" t="s">
        <v>68</v>
      </c>
      <c r="E287" s="82" t="s">
        <v>65</v>
      </c>
      <c r="F287" s="82">
        <v>1</v>
      </c>
      <c r="H287" s="73" t="s">
        <v>74</v>
      </c>
      <c r="I287" s="71" t="s">
        <v>76</v>
      </c>
      <c r="J287" s="71">
        <v>3</v>
      </c>
    </row>
    <row r="288" spans="1:10" ht="15.75">
      <c r="A288" s="81">
        <v>13</v>
      </c>
      <c r="B288" s="82">
        <v>18</v>
      </c>
      <c r="C288" s="82">
        <v>2</v>
      </c>
      <c r="D288" s="82" t="s">
        <v>68</v>
      </c>
      <c r="E288" s="82" t="s">
        <v>65</v>
      </c>
      <c r="F288" s="82">
        <v>1</v>
      </c>
      <c r="H288" s="73" t="s">
        <v>74</v>
      </c>
      <c r="I288" s="71" t="s">
        <v>76</v>
      </c>
      <c r="J288" s="71">
        <v>1</v>
      </c>
    </row>
    <row r="289" spans="1:10" ht="15.75">
      <c r="A289" s="81">
        <v>14</v>
      </c>
      <c r="B289" s="82">
        <v>20</v>
      </c>
      <c r="C289" s="82">
        <v>2</v>
      </c>
      <c r="D289" s="82" t="s">
        <v>68</v>
      </c>
      <c r="E289" s="82" t="s">
        <v>65</v>
      </c>
      <c r="F289" s="82">
        <v>1</v>
      </c>
      <c r="H289" s="73" t="s">
        <v>74</v>
      </c>
      <c r="I289" s="71" t="s">
        <v>76</v>
      </c>
      <c r="J289" s="71">
        <v>2</v>
      </c>
    </row>
    <row r="290" spans="1:10" ht="15.75">
      <c r="A290" s="81">
        <v>15</v>
      </c>
      <c r="B290" s="82">
        <v>20</v>
      </c>
      <c r="C290" s="82">
        <v>2</v>
      </c>
      <c r="D290" s="82" t="s">
        <v>68</v>
      </c>
      <c r="E290" s="82" t="s">
        <v>65</v>
      </c>
      <c r="F290" s="82">
        <v>1</v>
      </c>
      <c r="H290" s="73" t="s">
        <v>74</v>
      </c>
      <c r="I290" s="71" t="s">
        <v>76</v>
      </c>
      <c r="J290" s="71">
        <v>2</v>
      </c>
    </row>
    <row r="291" spans="1:10" ht="15.75">
      <c r="A291" s="81">
        <v>16</v>
      </c>
      <c r="B291" s="82">
        <v>21</v>
      </c>
      <c r="C291" s="82">
        <v>2</v>
      </c>
      <c r="D291" s="82" t="s">
        <v>68</v>
      </c>
      <c r="E291" s="82" t="s">
        <v>65</v>
      </c>
      <c r="F291" s="82">
        <v>1</v>
      </c>
      <c r="H291" s="73" t="s">
        <v>74</v>
      </c>
      <c r="I291" s="71" t="s">
        <v>76</v>
      </c>
      <c r="J291" s="71">
        <v>2</v>
      </c>
    </row>
    <row r="292" spans="1:10" ht="15.75">
      <c r="A292" s="81">
        <v>17</v>
      </c>
      <c r="B292" s="82">
        <v>21</v>
      </c>
      <c r="C292" s="82">
        <v>2</v>
      </c>
      <c r="D292" s="82" t="s">
        <v>68</v>
      </c>
      <c r="E292" s="82" t="s">
        <v>65</v>
      </c>
      <c r="F292" s="82">
        <v>1</v>
      </c>
      <c r="H292" s="73" t="s">
        <v>74</v>
      </c>
      <c r="I292" s="71" t="s">
        <v>76</v>
      </c>
      <c r="J292" s="71">
        <v>1</v>
      </c>
    </row>
    <row r="293" spans="1:10" ht="15.75">
      <c r="A293" s="75">
        <v>1</v>
      </c>
      <c r="B293" s="78">
        <v>4</v>
      </c>
      <c r="C293" s="78">
        <v>2</v>
      </c>
      <c r="D293" s="82" t="s">
        <v>68</v>
      </c>
      <c r="E293" s="82" t="s">
        <v>63</v>
      </c>
      <c r="F293" s="82">
        <v>2</v>
      </c>
      <c r="H293" s="73" t="s">
        <v>74</v>
      </c>
      <c r="I293" s="71" t="s">
        <v>76</v>
      </c>
      <c r="J293" s="71">
        <v>2</v>
      </c>
    </row>
    <row r="294" spans="1:10" ht="15.75">
      <c r="A294" s="75">
        <v>2</v>
      </c>
      <c r="B294" s="78">
        <v>4</v>
      </c>
      <c r="C294" s="78">
        <v>2</v>
      </c>
      <c r="D294" s="82" t="s">
        <v>68</v>
      </c>
      <c r="E294" s="82" t="s">
        <v>63</v>
      </c>
      <c r="F294" s="82">
        <v>2</v>
      </c>
      <c r="H294" s="73" t="s">
        <v>74</v>
      </c>
      <c r="I294" s="71" t="s">
        <v>76</v>
      </c>
      <c r="J294" s="71">
        <v>3</v>
      </c>
    </row>
    <row r="295" spans="1:10" ht="15.75">
      <c r="A295" s="75">
        <v>3</v>
      </c>
      <c r="B295" s="78">
        <v>5</v>
      </c>
      <c r="C295" s="78">
        <v>2</v>
      </c>
      <c r="D295" s="82" t="s">
        <v>68</v>
      </c>
      <c r="E295" s="82" t="s">
        <v>63</v>
      </c>
      <c r="F295" s="82">
        <v>2</v>
      </c>
      <c r="H295" s="73" t="s">
        <v>74</v>
      </c>
      <c r="I295" s="71" t="s">
        <v>76</v>
      </c>
      <c r="J295" s="71">
        <v>2</v>
      </c>
    </row>
    <row r="296" spans="1:10" ht="15.75">
      <c r="A296" s="75">
        <v>4</v>
      </c>
      <c r="B296" s="78">
        <v>6</v>
      </c>
      <c r="C296" s="78">
        <v>2</v>
      </c>
      <c r="D296" s="82" t="s">
        <v>68</v>
      </c>
      <c r="E296" s="82" t="s">
        <v>63</v>
      </c>
      <c r="F296" s="82">
        <v>2</v>
      </c>
      <c r="H296" s="73" t="s">
        <v>74</v>
      </c>
      <c r="I296" s="71" t="s">
        <v>76</v>
      </c>
      <c r="J296" s="71">
        <v>1</v>
      </c>
    </row>
    <row r="297" spans="1:10" ht="15.75">
      <c r="A297" s="75">
        <v>5</v>
      </c>
      <c r="B297" s="78">
        <v>7</v>
      </c>
      <c r="C297" s="78">
        <v>2</v>
      </c>
      <c r="D297" s="82" t="s">
        <v>68</v>
      </c>
      <c r="E297" s="82" t="s">
        <v>63</v>
      </c>
      <c r="F297" s="82">
        <v>2</v>
      </c>
      <c r="H297" s="73" t="s">
        <v>74</v>
      </c>
      <c r="I297" s="71" t="s">
        <v>76</v>
      </c>
      <c r="J297" s="71">
        <v>2</v>
      </c>
    </row>
    <row r="298" spans="1:10" ht="15.75">
      <c r="A298" s="75">
        <v>6</v>
      </c>
      <c r="B298" s="78">
        <v>18</v>
      </c>
      <c r="C298" s="78">
        <v>2</v>
      </c>
      <c r="D298" s="82" t="s">
        <v>68</v>
      </c>
      <c r="E298" s="82" t="s">
        <v>63</v>
      </c>
      <c r="F298" s="82">
        <v>2</v>
      </c>
      <c r="H298" s="73" t="s">
        <v>74</v>
      </c>
      <c r="I298" s="71" t="s">
        <v>76</v>
      </c>
      <c r="J298" s="71">
        <v>1</v>
      </c>
    </row>
    <row r="299" spans="1:10" ht="15.75">
      <c r="A299" s="75">
        <v>7</v>
      </c>
      <c r="B299" s="78">
        <v>18</v>
      </c>
      <c r="C299" s="78">
        <v>2</v>
      </c>
      <c r="D299" s="82" t="s">
        <v>68</v>
      </c>
      <c r="E299" s="82" t="s">
        <v>63</v>
      </c>
      <c r="F299" s="82">
        <v>2</v>
      </c>
      <c r="H299" s="73" t="s">
        <v>74</v>
      </c>
      <c r="I299" s="71" t="s">
        <v>76</v>
      </c>
      <c r="J299" s="71">
        <v>2</v>
      </c>
    </row>
    <row r="300" spans="1:10" ht="15.75">
      <c r="A300" s="75">
        <v>8</v>
      </c>
      <c r="B300" s="78">
        <v>19</v>
      </c>
      <c r="C300" s="78">
        <v>2</v>
      </c>
      <c r="D300" s="82" t="s">
        <v>68</v>
      </c>
      <c r="E300" s="82" t="s">
        <v>63</v>
      </c>
      <c r="F300" s="82">
        <v>2</v>
      </c>
      <c r="H300" s="73" t="s">
        <v>74</v>
      </c>
      <c r="I300" s="71" t="s">
        <v>76</v>
      </c>
      <c r="J300" s="71">
        <v>1</v>
      </c>
    </row>
    <row r="301" spans="1:10" ht="15.75">
      <c r="A301" s="75">
        <v>1</v>
      </c>
      <c r="B301" s="78">
        <v>4</v>
      </c>
      <c r="C301" s="78">
        <v>2</v>
      </c>
      <c r="D301" s="82" t="s">
        <v>68</v>
      </c>
      <c r="E301" s="82" t="s">
        <v>64</v>
      </c>
      <c r="F301" s="82">
        <v>2</v>
      </c>
      <c r="H301" s="73" t="s">
        <v>74</v>
      </c>
      <c r="I301" s="71" t="s">
        <v>76</v>
      </c>
      <c r="J301" s="71">
        <v>3</v>
      </c>
    </row>
    <row r="302" spans="1:10" ht="15.75">
      <c r="A302" s="75">
        <v>2</v>
      </c>
      <c r="B302" s="78">
        <v>4</v>
      </c>
      <c r="C302" s="78">
        <v>2</v>
      </c>
      <c r="D302" s="82" t="s">
        <v>68</v>
      </c>
      <c r="E302" s="82" t="s">
        <v>64</v>
      </c>
      <c r="F302" s="82">
        <v>2</v>
      </c>
      <c r="H302" s="73" t="s">
        <v>74</v>
      </c>
      <c r="I302" s="71" t="s">
        <v>76</v>
      </c>
      <c r="J302" s="71">
        <v>1</v>
      </c>
    </row>
    <row r="303" spans="1:10" ht="15.75">
      <c r="A303" s="75">
        <v>3</v>
      </c>
      <c r="B303" s="78">
        <v>5</v>
      </c>
      <c r="C303" s="78">
        <v>2</v>
      </c>
      <c r="D303" s="82" t="s">
        <v>68</v>
      </c>
      <c r="E303" s="82" t="s">
        <v>64</v>
      </c>
      <c r="F303" s="82">
        <v>2</v>
      </c>
      <c r="H303" s="73" t="s">
        <v>74</v>
      </c>
      <c r="I303" s="71" t="s">
        <v>76</v>
      </c>
      <c r="J303" s="71">
        <v>2</v>
      </c>
    </row>
    <row r="304" spans="1:10" ht="15.75">
      <c r="A304" s="75">
        <v>4</v>
      </c>
      <c r="B304" s="78">
        <v>5</v>
      </c>
      <c r="C304" s="78">
        <v>2</v>
      </c>
      <c r="D304" s="82" t="s">
        <v>68</v>
      </c>
      <c r="E304" s="82" t="s">
        <v>64</v>
      </c>
      <c r="F304" s="82">
        <v>2</v>
      </c>
      <c r="H304" s="73" t="s">
        <v>74</v>
      </c>
      <c r="I304" s="71" t="s">
        <v>76</v>
      </c>
      <c r="J304" s="71">
        <v>2</v>
      </c>
    </row>
    <row r="305" spans="1:10" ht="15.75">
      <c r="A305" s="75">
        <v>5</v>
      </c>
      <c r="B305" s="78">
        <v>5</v>
      </c>
      <c r="C305" s="78">
        <v>2</v>
      </c>
      <c r="D305" s="82" t="s">
        <v>68</v>
      </c>
      <c r="E305" s="82" t="s">
        <v>64</v>
      </c>
      <c r="F305" s="82">
        <v>2</v>
      </c>
      <c r="H305" s="73" t="s">
        <v>74</v>
      </c>
      <c r="I305" s="71" t="s">
        <v>76</v>
      </c>
      <c r="J305" s="71">
        <v>1</v>
      </c>
    </row>
    <row r="306" spans="1:10" ht="15.75">
      <c r="A306" s="75">
        <v>6</v>
      </c>
      <c r="B306" s="78">
        <v>12</v>
      </c>
      <c r="C306" s="78">
        <v>2</v>
      </c>
      <c r="D306" s="82" t="s">
        <v>68</v>
      </c>
      <c r="E306" s="82" t="s">
        <v>64</v>
      </c>
      <c r="F306" s="82">
        <v>2</v>
      </c>
      <c r="H306" s="73" t="s">
        <v>74</v>
      </c>
      <c r="I306" s="71" t="s">
        <v>76</v>
      </c>
      <c r="J306" s="71">
        <v>1</v>
      </c>
    </row>
    <row r="307" spans="1:10" ht="15.75">
      <c r="A307" s="75">
        <v>7</v>
      </c>
      <c r="B307" s="78">
        <v>12</v>
      </c>
      <c r="C307" s="78">
        <v>2</v>
      </c>
      <c r="D307" s="82" t="s">
        <v>68</v>
      </c>
      <c r="E307" s="82" t="s">
        <v>64</v>
      </c>
      <c r="F307" s="82">
        <v>2</v>
      </c>
      <c r="H307" s="73" t="s">
        <v>74</v>
      </c>
      <c r="I307" s="71" t="s">
        <v>76</v>
      </c>
      <c r="J307" s="71">
        <v>1</v>
      </c>
    </row>
    <row r="308" spans="1:10" ht="15.75">
      <c r="A308" s="81">
        <v>8</v>
      </c>
      <c r="B308" s="82">
        <v>13</v>
      </c>
      <c r="C308" s="82">
        <v>2</v>
      </c>
      <c r="D308" s="82" t="s">
        <v>68</v>
      </c>
      <c r="E308" s="82" t="s">
        <v>64</v>
      </c>
      <c r="F308" s="82">
        <v>2</v>
      </c>
      <c r="H308" s="73" t="s">
        <v>74</v>
      </c>
      <c r="I308" s="71" t="s">
        <v>76</v>
      </c>
      <c r="J308" s="71">
        <v>2</v>
      </c>
    </row>
    <row r="309" spans="1:10" ht="15.75">
      <c r="A309" s="81">
        <v>9</v>
      </c>
      <c r="B309" s="82">
        <v>13</v>
      </c>
      <c r="C309" s="82">
        <v>2</v>
      </c>
      <c r="D309" s="82" t="s">
        <v>68</v>
      </c>
      <c r="E309" s="82" t="s">
        <v>64</v>
      </c>
      <c r="F309" s="82">
        <v>2</v>
      </c>
      <c r="H309" s="73" t="s">
        <v>74</v>
      </c>
      <c r="I309" s="71" t="s">
        <v>76</v>
      </c>
      <c r="J309" s="71">
        <v>1</v>
      </c>
    </row>
    <row r="310" spans="1:10" ht="15.75">
      <c r="A310" s="81">
        <v>10</v>
      </c>
      <c r="B310" s="82">
        <v>17</v>
      </c>
      <c r="C310" s="82">
        <v>2</v>
      </c>
      <c r="D310" s="82" t="s">
        <v>68</v>
      </c>
      <c r="E310" s="82" t="s">
        <v>64</v>
      </c>
      <c r="F310" s="82">
        <v>2</v>
      </c>
      <c r="H310" s="73" t="s">
        <v>74</v>
      </c>
      <c r="I310" s="71" t="s">
        <v>76</v>
      </c>
      <c r="J310" s="71">
        <v>2</v>
      </c>
    </row>
    <row r="311" spans="1:10" ht="15.75">
      <c r="A311" s="81">
        <v>11</v>
      </c>
      <c r="B311" s="82">
        <v>17</v>
      </c>
      <c r="C311" s="82">
        <v>2</v>
      </c>
      <c r="D311" s="82" t="s">
        <v>68</v>
      </c>
      <c r="E311" s="82" t="s">
        <v>64</v>
      </c>
      <c r="F311" s="82">
        <v>2</v>
      </c>
      <c r="H311" s="73" t="s">
        <v>74</v>
      </c>
      <c r="I311" s="71" t="s">
        <v>76</v>
      </c>
      <c r="J311" s="71">
        <v>1</v>
      </c>
    </row>
    <row r="312" spans="1:10" ht="15.75">
      <c r="A312" s="81">
        <v>12</v>
      </c>
      <c r="B312" s="82">
        <v>17</v>
      </c>
      <c r="C312" s="82">
        <v>2</v>
      </c>
      <c r="D312" s="82" t="s">
        <v>68</v>
      </c>
      <c r="E312" s="82" t="s">
        <v>64</v>
      </c>
      <c r="F312" s="82">
        <v>2</v>
      </c>
      <c r="H312" s="73" t="s">
        <v>74</v>
      </c>
      <c r="I312" s="71" t="s">
        <v>76</v>
      </c>
      <c r="J312" s="71">
        <v>2</v>
      </c>
    </row>
    <row r="313" spans="1:10" ht="15.75">
      <c r="A313" s="81">
        <v>13</v>
      </c>
      <c r="B313" s="82">
        <v>17</v>
      </c>
      <c r="C313" s="82">
        <v>2</v>
      </c>
      <c r="D313" s="82" t="s">
        <v>68</v>
      </c>
      <c r="E313" s="82" t="s">
        <v>64</v>
      </c>
      <c r="F313" s="82">
        <v>2</v>
      </c>
      <c r="H313" s="73" t="s">
        <v>74</v>
      </c>
      <c r="I313" s="71" t="s">
        <v>76</v>
      </c>
      <c r="J313" s="71">
        <v>2</v>
      </c>
    </row>
    <row r="314" spans="1:10" ht="15.75">
      <c r="A314" s="81">
        <v>14</v>
      </c>
      <c r="B314" s="82">
        <v>17</v>
      </c>
      <c r="C314" s="82">
        <v>2</v>
      </c>
      <c r="D314" s="82" t="s">
        <v>68</v>
      </c>
      <c r="E314" s="82" t="s">
        <v>64</v>
      </c>
      <c r="F314" s="82">
        <v>2</v>
      </c>
      <c r="H314" s="73" t="s">
        <v>74</v>
      </c>
      <c r="I314" s="71" t="s">
        <v>76</v>
      </c>
      <c r="J314" s="71">
        <v>3</v>
      </c>
    </row>
    <row r="315" spans="1:10" ht="15.75">
      <c r="A315" s="81">
        <v>15</v>
      </c>
      <c r="B315" s="82">
        <v>17</v>
      </c>
      <c r="C315" s="82">
        <v>2</v>
      </c>
      <c r="D315" s="82" t="s">
        <v>68</v>
      </c>
      <c r="E315" s="82" t="s">
        <v>64</v>
      </c>
      <c r="F315" s="82">
        <v>2</v>
      </c>
      <c r="H315" s="73" t="s">
        <v>74</v>
      </c>
      <c r="I315" s="71" t="s">
        <v>76</v>
      </c>
      <c r="J315" s="71">
        <v>2</v>
      </c>
    </row>
    <row r="316" spans="1:10" ht="15.75">
      <c r="A316" s="81">
        <v>16</v>
      </c>
      <c r="B316" s="82">
        <v>17</v>
      </c>
      <c r="C316" s="82">
        <v>2</v>
      </c>
      <c r="D316" s="82" t="s">
        <v>68</v>
      </c>
      <c r="E316" s="82" t="s">
        <v>64</v>
      </c>
      <c r="F316" s="82">
        <v>2</v>
      </c>
      <c r="H316" s="73" t="s">
        <v>74</v>
      </c>
      <c r="I316" s="71" t="s">
        <v>76</v>
      </c>
      <c r="J316" s="71">
        <v>2</v>
      </c>
    </row>
    <row r="317" spans="1:10" ht="15.75">
      <c r="A317" s="81">
        <v>17</v>
      </c>
      <c r="B317" s="82">
        <v>18</v>
      </c>
      <c r="C317" s="82">
        <v>2</v>
      </c>
      <c r="D317" s="82" t="s">
        <v>68</v>
      </c>
      <c r="E317" s="82" t="s">
        <v>64</v>
      </c>
      <c r="F317" s="82">
        <v>2</v>
      </c>
      <c r="H317" s="73" t="s">
        <v>74</v>
      </c>
      <c r="I317" s="71" t="s">
        <v>76</v>
      </c>
      <c r="J317" s="71">
        <v>2</v>
      </c>
    </row>
    <row r="318" spans="1:10" ht="15.75">
      <c r="A318" s="81">
        <v>1</v>
      </c>
      <c r="B318" s="82">
        <v>3</v>
      </c>
      <c r="C318" s="82">
        <v>2</v>
      </c>
      <c r="D318" s="82" t="s">
        <v>68</v>
      </c>
      <c r="E318" s="82" t="s">
        <v>65</v>
      </c>
      <c r="F318" s="82">
        <v>2</v>
      </c>
      <c r="H318" s="73" t="s">
        <v>74</v>
      </c>
      <c r="I318" s="71" t="s">
        <v>76</v>
      </c>
      <c r="J318" s="71">
        <v>1</v>
      </c>
    </row>
    <row r="319" spans="1:10" ht="15.75">
      <c r="A319" s="81">
        <v>2</v>
      </c>
      <c r="B319" s="82">
        <v>3</v>
      </c>
      <c r="C319" s="82">
        <v>2</v>
      </c>
      <c r="D319" s="82" t="s">
        <v>68</v>
      </c>
      <c r="E319" s="82" t="s">
        <v>65</v>
      </c>
      <c r="F319" s="82">
        <v>2</v>
      </c>
      <c r="H319" s="73" t="s">
        <v>74</v>
      </c>
      <c r="I319" s="71" t="s">
        <v>76</v>
      </c>
      <c r="J319" s="71">
        <v>2</v>
      </c>
    </row>
    <row r="320" spans="1:10" ht="15.75">
      <c r="A320" s="81">
        <v>3</v>
      </c>
      <c r="B320" s="82">
        <v>17</v>
      </c>
      <c r="C320" s="82">
        <v>2</v>
      </c>
      <c r="D320" s="82" t="s">
        <v>68</v>
      </c>
      <c r="E320" s="82" t="s">
        <v>65</v>
      </c>
      <c r="F320" s="82">
        <v>2</v>
      </c>
      <c r="H320" s="73" t="s">
        <v>74</v>
      </c>
      <c r="I320" s="71" t="s">
        <v>76</v>
      </c>
      <c r="J320" s="71">
        <v>2</v>
      </c>
    </row>
    <row r="321" spans="1:10" ht="15.75">
      <c r="A321" s="81">
        <v>4</v>
      </c>
      <c r="B321" s="82">
        <v>17</v>
      </c>
      <c r="C321" s="82">
        <v>2</v>
      </c>
      <c r="D321" s="82" t="s">
        <v>68</v>
      </c>
      <c r="E321" s="82" t="s">
        <v>65</v>
      </c>
      <c r="F321" s="82">
        <v>2</v>
      </c>
      <c r="H321" s="73" t="s">
        <v>74</v>
      </c>
      <c r="I321" s="71" t="s">
        <v>76</v>
      </c>
      <c r="J321" s="71">
        <v>2</v>
      </c>
    </row>
    <row r="322" spans="1:10" ht="15.75">
      <c r="A322" s="81">
        <v>5</v>
      </c>
      <c r="B322" s="82">
        <v>17</v>
      </c>
      <c r="C322" s="82">
        <v>2</v>
      </c>
      <c r="D322" s="82" t="s">
        <v>68</v>
      </c>
      <c r="E322" s="82" t="s">
        <v>65</v>
      </c>
      <c r="F322" s="82">
        <v>2</v>
      </c>
      <c r="H322" s="73" t="s">
        <v>74</v>
      </c>
      <c r="I322" s="71" t="s">
        <v>76</v>
      </c>
      <c r="J322" s="71">
        <v>3</v>
      </c>
    </row>
    <row r="323" spans="1:10" ht="15.75">
      <c r="A323" s="81">
        <v>6</v>
      </c>
      <c r="B323" s="82">
        <v>17</v>
      </c>
      <c r="C323" s="82">
        <v>2</v>
      </c>
      <c r="D323" s="82" t="s">
        <v>68</v>
      </c>
      <c r="E323" s="82" t="s">
        <v>65</v>
      </c>
      <c r="F323" s="82">
        <v>2</v>
      </c>
      <c r="H323" s="73" t="s">
        <v>74</v>
      </c>
      <c r="I323" s="71" t="s">
        <v>76</v>
      </c>
      <c r="J323" s="71">
        <v>2</v>
      </c>
    </row>
    <row r="324" spans="1:10" ht="15.75">
      <c r="A324" s="81">
        <v>7</v>
      </c>
      <c r="B324" s="82">
        <v>17</v>
      </c>
      <c r="C324" s="82">
        <v>2</v>
      </c>
      <c r="D324" s="82" t="s">
        <v>68</v>
      </c>
      <c r="E324" s="82" t="s">
        <v>65</v>
      </c>
      <c r="F324" s="82">
        <v>2</v>
      </c>
      <c r="H324" s="73" t="s">
        <v>74</v>
      </c>
      <c r="I324" s="71" t="s">
        <v>76</v>
      </c>
      <c r="J324" s="71">
        <v>2</v>
      </c>
    </row>
    <row r="325" spans="1:10" ht="15.75">
      <c r="A325" s="81">
        <v>1</v>
      </c>
      <c r="B325" s="82">
        <v>1</v>
      </c>
      <c r="C325" s="82">
        <v>2</v>
      </c>
      <c r="D325" s="82" t="s">
        <v>68</v>
      </c>
      <c r="E325" s="82" t="s">
        <v>63</v>
      </c>
      <c r="F325" s="82">
        <v>3</v>
      </c>
      <c r="H325" s="73" t="s">
        <v>74</v>
      </c>
      <c r="I325" s="71" t="s">
        <v>76</v>
      </c>
      <c r="J325" s="71">
        <v>2</v>
      </c>
    </row>
    <row r="326" spans="1:10" ht="15.75">
      <c r="A326" s="81">
        <v>2</v>
      </c>
      <c r="B326" s="82">
        <v>1</v>
      </c>
      <c r="C326" s="82">
        <v>2</v>
      </c>
      <c r="D326" s="82" t="s">
        <v>68</v>
      </c>
      <c r="E326" s="82" t="s">
        <v>63</v>
      </c>
      <c r="F326" s="82">
        <v>3</v>
      </c>
      <c r="H326" s="73" t="s">
        <v>74</v>
      </c>
      <c r="I326" s="71" t="s">
        <v>76</v>
      </c>
      <c r="J326" s="71">
        <v>1</v>
      </c>
    </row>
    <row r="327" spans="1:10" ht="15.75">
      <c r="A327" s="81">
        <v>3</v>
      </c>
      <c r="B327" s="82">
        <v>4</v>
      </c>
      <c r="C327" s="82">
        <v>2</v>
      </c>
      <c r="D327" s="82" t="s">
        <v>68</v>
      </c>
      <c r="E327" s="82" t="s">
        <v>63</v>
      </c>
      <c r="F327" s="82">
        <v>3</v>
      </c>
      <c r="H327" s="73" t="s">
        <v>74</v>
      </c>
      <c r="I327" s="71" t="s">
        <v>76</v>
      </c>
      <c r="J327" s="71">
        <v>1</v>
      </c>
    </row>
    <row r="328" spans="1:10" ht="15.75">
      <c r="A328" s="81">
        <v>4</v>
      </c>
      <c r="B328" s="82">
        <v>12</v>
      </c>
      <c r="C328" s="82">
        <v>2</v>
      </c>
      <c r="D328" s="82" t="s">
        <v>68</v>
      </c>
      <c r="E328" s="82" t="s">
        <v>63</v>
      </c>
      <c r="F328" s="82">
        <v>3</v>
      </c>
      <c r="H328" s="73" t="s">
        <v>74</v>
      </c>
      <c r="I328" s="71" t="s">
        <v>76</v>
      </c>
      <c r="J328" s="71">
        <v>2</v>
      </c>
    </row>
    <row r="329" spans="1:10" ht="15.75">
      <c r="A329" s="81">
        <v>5</v>
      </c>
      <c r="B329" s="82">
        <v>12</v>
      </c>
      <c r="C329" s="82">
        <v>2</v>
      </c>
      <c r="D329" s="82" t="s">
        <v>68</v>
      </c>
      <c r="E329" s="82" t="s">
        <v>63</v>
      </c>
      <c r="F329" s="82">
        <v>3</v>
      </c>
      <c r="H329" s="73" t="s">
        <v>74</v>
      </c>
      <c r="I329" s="71" t="s">
        <v>76</v>
      </c>
      <c r="J329" s="71">
        <v>2</v>
      </c>
    </row>
    <row r="330" spans="1:10" ht="15.75">
      <c r="A330" s="81">
        <v>6</v>
      </c>
      <c r="B330" s="82">
        <v>12</v>
      </c>
      <c r="C330" s="82">
        <v>2</v>
      </c>
      <c r="D330" s="82" t="s">
        <v>68</v>
      </c>
      <c r="E330" s="82" t="s">
        <v>63</v>
      </c>
      <c r="F330" s="82">
        <v>3</v>
      </c>
      <c r="H330" s="73" t="s">
        <v>74</v>
      </c>
      <c r="I330" s="71" t="s">
        <v>76</v>
      </c>
      <c r="J330" s="71">
        <v>1</v>
      </c>
    </row>
    <row r="331" spans="1:10" ht="15.75">
      <c r="A331" s="81">
        <v>7</v>
      </c>
      <c r="B331" s="82">
        <v>14</v>
      </c>
      <c r="C331" s="82">
        <v>2</v>
      </c>
      <c r="D331" s="82" t="s">
        <v>68</v>
      </c>
      <c r="E331" s="82" t="s">
        <v>63</v>
      </c>
      <c r="F331" s="82">
        <v>3</v>
      </c>
      <c r="H331" s="73" t="s">
        <v>74</v>
      </c>
      <c r="I331" s="71" t="s">
        <v>76</v>
      </c>
      <c r="J331" s="71">
        <v>2</v>
      </c>
    </row>
    <row r="332" spans="1:10" ht="15.75">
      <c r="A332" s="81">
        <v>8</v>
      </c>
      <c r="B332" s="82">
        <v>14</v>
      </c>
      <c r="C332" s="82">
        <v>2</v>
      </c>
      <c r="D332" s="82" t="s">
        <v>68</v>
      </c>
      <c r="E332" s="82" t="s">
        <v>63</v>
      </c>
      <c r="F332" s="82">
        <v>3</v>
      </c>
      <c r="H332" s="73" t="s">
        <v>74</v>
      </c>
      <c r="I332" s="71" t="s">
        <v>76</v>
      </c>
      <c r="J332" s="71">
        <v>1</v>
      </c>
    </row>
    <row r="333" spans="1:10" ht="15.75">
      <c r="A333" s="81">
        <v>9</v>
      </c>
      <c r="B333" s="82">
        <v>18</v>
      </c>
      <c r="C333" s="82">
        <v>2</v>
      </c>
      <c r="D333" s="82" t="s">
        <v>68</v>
      </c>
      <c r="E333" s="82" t="s">
        <v>63</v>
      </c>
      <c r="F333" s="82">
        <v>3</v>
      </c>
      <c r="H333" s="73" t="s">
        <v>74</v>
      </c>
      <c r="I333" s="71" t="s">
        <v>76</v>
      </c>
      <c r="J333" s="71">
        <v>2</v>
      </c>
    </row>
    <row r="334" spans="1:10" ht="15.75">
      <c r="A334" s="81">
        <v>10</v>
      </c>
      <c r="B334" s="82">
        <v>18</v>
      </c>
      <c r="C334" s="82">
        <v>2</v>
      </c>
      <c r="D334" s="82" t="s">
        <v>68</v>
      </c>
      <c r="E334" s="82" t="s">
        <v>63</v>
      </c>
      <c r="F334" s="82">
        <v>3</v>
      </c>
      <c r="H334" s="73" t="s">
        <v>74</v>
      </c>
      <c r="I334" s="71" t="s">
        <v>77</v>
      </c>
      <c r="J334" s="71">
        <v>3</v>
      </c>
    </row>
    <row r="335" spans="1:10" ht="15.75">
      <c r="A335" s="81">
        <v>11</v>
      </c>
      <c r="B335" s="82">
        <v>18</v>
      </c>
      <c r="C335" s="82">
        <v>2</v>
      </c>
      <c r="D335" s="82" t="s">
        <v>68</v>
      </c>
      <c r="E335" s="82" t="s">
        <v>63</v>
      </c>
      <c r="F335" s="82">
        <v>3</v>
      </c>
      <c r="H335" s="73" t="s">
        <v>74</v>
      </c>
      <c r="I335" s="71" t="s">
        <v>77</v>
      </c>
      <c r="J335" s="71">
        <v>3</v>
      </c>
    </row>
    <row r="336" spans="1:10" ht="15.75">
      <c r="A336" s="81">
        <v>12</v>
      </c>
      <c r="B336" s="82">
        <v>18</v>
      </c>
      <c r="C336" s="82">
        <v>2</v>
      </c>
      <c r="D336" s="82" t="s">
        <v>68</v>
      </c>
      <c r="E336" s="82" t="s">
        <v>63</v>
      </c>
      <c r="F336" s="82">
        <v>3</v>
      </c>
      <c r="H336" s="73" t="s">
        <v>74</v>
      </c>
      <c r="I336" s="71" t="s">
        <v>77</v>
      </c>
      <c r="J336" s="71">
        <v>2</v>
      </c>
    </row>
    <row r="337" spans="1:10" ht="15.75">
      <c r="A337" s="81">
        <v>13</v>
      </c>
      <c r="B337" s="82">
        <v>18</v>
      </c>
      <c r="C337" s="82">
        <v>2</v>
      </c>
      <c r="D337" s="82" t="s">
        <v>68</v>
      </c>
      <c r="E337" s="82" t="s">
        <v>63</v>
      </c>
      <c r="F337" s="82">
        <v>3</v>
      </c>
      <c r="H337" s="73" t="s">
        <v>74</v>
      </c>
      <c r="I337" s="71" t="s">
        <v>77</v>
      </c>
      <c r="J337" s="71">
        <v>2</v>
      </c>
    </row>
    <row r="338" spans="1:10" ht="15.75">
      <c r="A338" s="81">
        <v>14</v>
      </c>
      <c r="B338" s="82">
        <v>18</v>
      </c>
      <c r="C338" s="82">
        <v>2</v>
      </c>
      <c r="D338" s="82" t="s">
        <v>68</v>
      </c>
      <c r="E338" s="82" t="s">
        <v>63</v>
      </c>
      <c r="F338" s="82">
        <v>3</v>
      </c>
      <c r="H338" s="73" t="s">
        <v>74</v>
      </c>
      <c r="I338" s="71" t="s">
        <v>77</v>
      </c>
      <c r="J338" s="71">
        <v>3</v>
      </c>
    </row>
    <row r="339" spans="1:10" ht="15.75">
      <c r="A339" s="81">
        <v>15</v>
      </c>
      <c r="B339" s="82">
        <v>18</v>
      </c>
      <c r="C339" s="82">
        <v>2</v>
      </c>
      <c r="D339" s="82" t="s">
        <v>68</v>
      </c>
      <c r="E339" s="82" t="s">
        <v>63</v>
      </c>
      <c r="F339" s="82">
        <v>3</v>
      </c>
      <c r="H339" s="73" t="s">
        <v>74</v>
      </c>
      <c r="I339" s="71" t="s">
        <v>77</v>
      </c>
      <c r="J339" s="71">
        <v>2</v>
      </c>
    </row>
    <row r="340" spans="1:10" ht="15.75">
      <c r="A340" s="81">
        <v>16</v>
      </c>
      <c r="B340" s="82">
        <v>18</v>
      </c>
      <c r="C340" s="82">
        <v>2</v>
      </c>
      <c r="D340" s="82" t="s">
        <v>68</v>
      </c>
      <c r="E340" s="82" t="s">
        <v>63</v>
      </c>
      <c r="F340" s="82">
        <v>3</v>
      </c>
      <c r="H340" s="73" t="s">
        <v>74</v>
      </c>
      <c r="I340" s="71" t="s">
        <v>77</v>
      </c>
      <c r="J340" s="71">
        <v>2</v>
      </c>
    </row>
    <row r="341" spans="1:10" ht="15.75">
      <c r="A341" s="81">
        <v>17</v>
      </c>
      <c r="B341" s="82">
        <v>19</v>
      </c>
      <c r="C341" s="82">
        <v>2</v>
      </c>
      <c r="D341" s="82" t="s">
        <v>68</v>
      </c>
      <c r="E341" s="82" t="s">
        <v>63</v>
      </c>
      <c r="F341" s="82">
        <v>3</v>
      </c>
      <c r="H341" s="73" t="s">
        <v>74</v>
      </c>
      <c r="I341" s="71" t="s">
        <v>77</v>
      </c>
      <c r="J341" s="71">
        <v>2</v>
      </c>
    </row>
    <row r="342" spans="1:10" ht="15.75">
      <c r="A342" s="81">
        <v>18</v>
      </c>
      <c r="B342" s="82">
        <v>19</v>
      </c>
      <c r="C342" s="82">
        <v>2</v>
      </c>
      <c r="D342" s="82" t="s">
        <v>68</v>
      </c>
      <c r="E342" s="82" t="s">
        <v>63</v>
      </c>
      <c r="F342" s="82">
        <v>3</v>
      </c>
      <c r="H342" s="73" t="s">
        <v>74</v>
      </c>
      <c r="I342" s="71" t="s">
        <v>77</v>
      </c>
      <c r="J342" s="71">
        <v>3</v>
      </c>
    </row>
    <row r="343" spans="1:10" ht="15.75">
      <c r="A343" s="81">
        <v>1</v>
      </c>
      <c r="B343" s="82">
        <v>1</v>
      </c>
      <c r="C343" s="82">
        <v>2</v>
      </c>
      <c r="D343" s="82" t="s">
        <v>68</v>
      </c>
      <c r="E343" s="82" t="s">
        <v>64</v>
      </c>
      <c r="F343" s="82">
        <v>3</v>
      </c>
      <c r="H343" s="73" t="s">
        <v>74</v>
      </c>
      <c r="I343" s="71" t="s">
        <v>77</v>
      </c>
      <c r="J343" s="71">
        <v>3</v>
      </c>
    </row>
    <row r="344" spans="1:10" ht="15.75">
      <c r="A344" s="81">
        <v>2</v>
      </c>
      <c r="B344" s="82">
        <v>11</v>
      </c>
      <c r="C344" s="82">
        <v>2</v>
      </c>
      <c r="D344" s="82" t="s">
        <v>68</v>
      </c>
      <c r="E344" s="82" t="s">
        <v>64</v>
      </c>
      <c r="F344" s="82">
        <v>3</v>
      </c>
      <c r="H344" s="73" t="s">
        <v>74</v>
      </c>
      <c r="I344" s="71" t="s">
        <v>77</v>
      </c>
      <c r="J344" s="71">
        <v>2</v>
      </c>
    </row>
    <row r="345" spans="1:10" ht="15.75">
      <c r="A345" s="81">
        <v>3</v>
      </c>
      <c r="B345" s="82">
        <v>11</v>
      </c>
      <c r="C345" s="82">
        <v>2</v>
      </c>
      <c r="D345" s="82" t="s">
        <v>68</v>
      </c>
      <c r="E345" s="82" t="s">
        <v>64</v>
      </c>
      <c r="F345" s="82">
        <v>3</v>
      </c>
      <c r="H345" s="73" t="s">
        <v>74</v>
      </c>
      <c r="I345" s="71" t="s">
        <v>77</v>
      </c>
      <c r="J345" s="71">
        <v>3</v>
      </c>
    </row>
    <row r="346" spans="1:10" ht="15.75">
      <c r="A346" s="81">
        <v>4</v>
      </c>
      <c r="B346" s="82">
        <v>12</v>
      </c>
      <c r="C346" s="82">
        <v>2</v>
      </c>
      <c r="D346" s="82" t="s">
        <v>68</v>
      </c>
      <c r="E346" s="82" t="s">
        <v>64</v>
      </c>
      <c r="F346" s="82">
        <v>3</v>
      </c>
      <c r="H346" s="73" t="s">
        <v>74</v>
      </c>
      <c r="I346" s="71" t="s">
        <v>77</v>
      </c>
      <c r="J346" s="71">
        <v>2</v>
      </c>
    </row>
    <row r="347" spans="1:10" ht="15.75">
      <c r="A347" s="81">
        <v>5</v>
      </c>
      <c r="B347" s="82">
        <v>12</v>
      </c>
      <c r="C347" s="82">
        <v>2</v>
      </c>
      <c r="D347" s="82" t="s">
        <v>68</v>
      </c>
      <c r="E347" s="82" t="s">
        <v>64</v>
      </c>
      <c r="F347" s="82">
        <v>3</v>
      </c>
      <c r="H347" s="73" t="s">
        <v>74</v>
      </c>
      <c r="I347" s="71" t="s">
        <v>77</v>
      </c>
      <c r="J347" s="71">
        <v>3</v>
      </c>
    </row>
    <row r="348" spans="1:10" ht="15.75">
      <c r="A348" s="81">
        <v>6</v>
      </c>
      <c r="B348" s="82">
        <v>12</v>
      </c>
      <c r="C348" s="82">
        <v>2</v>
      </c>
      <c r="D348" s="82" t="s">
        <v>68</v>
      </c>
      <c r="E348" s="82" t="s">
        <v>64</v>
      </c>
      <c r="F348" s="82">
        <v>3</v>
      </c>
      <c r="H348" s="73" t="s">
        <v>74</v>
      </c>
      <c r="I348" s="71" t="s">
        <v>77</v>
      </c>
      <c r="J348" s="71">
        <v>2</v>
      </c>
    </row>
    <row r="349" spans="1:10" ht="15.75">
      <c r="A349" s="81">
        <v>7</v>
      </c>
      <c r="B349" s="82">
        <v>14</v>
      </c>
      <c r="C349" s="82">
        <v>2</v>
      </c>
      <c r="D349" s="82" t="s">
        <v>68</v>
      </c>
      <c r="E349" s="82" t="s">
        <v>64</v>
      </c>
      <c r="F349" s="82">
        <v>3</v>
      </c>
      <c r="H349" s="73" t="s">
        <v>74</v>
      </c>
      <c r="I349" s="71" t="s">
        <v>77</v>
      </c>
      <c r="J349" s="71">
        <v>3</v>
      </c>
    </row>
    <row r="350" spans="1:10" ht="15.75">
      <c r="A350" s="81">
        <v>8</v>
      </c>
      <c r="B350" s="82">
        <v>14</v>
      </c>
      <c r="C350" s="82">
        <v>2</v>
      </c>
      <c r="D350" s="82" t="s">
        <v>68</v>
      </c>
      <c r="E350" s="82" t="s">
        <v>64</v>
      </c>
      <c r="F350" s="82">
        <v>3</v>
      </c>
      <c r="H350" s="73" t="s">
        <v>74</v>
      </c>
      <c r="I350" s="71" t="s">
        <v>77</v>
      </c>
      <c r="J350" s="71">
        <v>2</v>
      </c>
    </row>
    <row r="351" spans="1:10" ht="15.75">
      <c r="A351" s="81">
        <v>9</v>
      </c>
      <c r="B351" s="82">
        <v>14</v>
      </c>
      <c r="C351" s="82">
        <v>2</v>
      </c>
      <c r="D351" s="82" t="s">
        <v>68</v>
      </c>
      <c r="E351" s="82" t="s">
        <v>64</v>
      </c>
      <c r="F351" s="82">
        <v>3</v>
      </c>
      <c r="H351" s="73" t="s">
        <v>74</v>
      </c>
      <c r="I351" s="71" t="s">
        <v>77</v>
      </c>
      <c r="J351" s="71">
        <v>3</v>
      </c>
    </row>
    <row r="352" spans="1:10" ht="15.75">
      <c r="A352" s="81">
        <v>10</v>
      </c>
      <c r="B352" s="82">
        <v>14</v>
      </c>
      <c r="C352" s="82">
        <v>2</v>
      </c>
      <c r="D352" s="82" t="s">
        <v>68</v>
      </c>
      <c r="E352" s="82" t="s">
        <v>64</v>
      </c>
      <c r="F352" s="82">
        <v>3</v>
      </c>
      <c r="H352" s="73" t="s">
        <v>74</v>
      </c>
      <c r="I352" s="71" t="s">
        <v>77</v>
      </c>
      <c r="J352" s="71">
        <v>2</v>
      </c>
    </row>
    <row r="353" spans="1:10" ht="15.75">
      <c r="A353" s="81">
        <v>11</v>
      </c>
      <c r="B353" s="82">
        <v>14</v>
      </c>
      <c r="C353" s="82">
        <v>2</v>
      </c>
      <c r="D353" s="82" t="s">
        <v>68</v>
      </c>
      <c r="E353" s="82" t="s">
        <v>64</v>
      </c>
      <c r="F353" s="82">
        <v>3</v>
      </c>
      <c r="H353" s="73" t="s">
        <v>74</v>
      </c>
      <c r="I353" s="71" t="s">
        <v>77</v>
      </c>
      <c r="J353" s="71">
        <v>3</v>
      </c>
    </row>
    <row r="354" spans="1:10" ht="15.75">
      <c r="A354" s="81">
        <v>12</v>
      </c>
      <c r="B354" s="82">
        <v>18</v>
      </c>
      <c r="C354" s="82">
        <v>2</v>
      </c>
      <c r="D354" s="82" t="s">
        <v>68</v>
      </c>
      <c r="E354" s="82" t="s">
        <v>64</v>
      </c>
      <c r="F354" s="82">
        <v>3</v>
      </c>
      <c r="H354" s="73" t="s">
        <v>74</v>
      </c>
      <c r="I354" s="71" t="s">
        <v>77</v>
      </c>
      <c r="J354" s="71">
        <v>2</v>
      </c>
    </row>
    <row r="355" spans="1:10" ht="15.75">
      <c r="A355" s="81">
        <v>13</v>
      </c>
      <c r="B355" s="82">
        <v>18</v>
      </c>
      <c r="C355" s="82">
        <v>2</v>
      </c>
      <c r="D355" s="82" t="s">
        <v>68</v>
      </c>
      <c r="E355" s="82" t="s">
        <v>64</v>
      </c>
      <c r="F355" s="82">
        <v>3</v>
      </c>
      <c r="H355" s="73" t="s">
        <v>74</v>
      </c>
      <c r="I355" s="71" t="s">
        <v>77</v>
      </c>
      <c r="J355" s="71">
        <v>3</v>
      </c>
    </row>
    <row r="356" spans="1:10" ht="15.75">
      <c r="A356" s="81">
        <v>14</v>
      </c>
      <c r="B356" s="82">
        <v>18</v>
      </c>
      <c r="C356" s="82">
        <v>2</v>
      </c>
      <c r="D356" s="82" t="s">
        <v>68</v>
      </c>
      <c r="E356" s="82" t="s">
        <v>64</v>
      </c>
      <c r="F356" s="82">
        <v>3</v>
      </c>
      <c r="H356" s="73" t="s">
        <v>74</v>
      </c>
      <c r="I356" s="71" t="s">
        <v>77</v>
      </c>
      <c r="J356" s="71">
        <v>3</v>
      </c>
    </row>
    <row r="357" spans="1:10" ht="15.75">
      <c r="A357" s="81">
        <v>15</v>
      </c>
      <c r="B357" s="82">
        <v>18</v>
      </c>
      <c r="C357" s="82">
        <v>2</v>
      </c>
      <c r="D357" s="82" t="s">
        <v>68</v>
      </c>
      <c r="E357" s="82" t="s">
        <v>64</v>
      </c>
      <c r="F357" s="82">
        <v>3</v>
      </c>
      <c r="H357" s="73" t="s">
        <v>74</v>
      </c>
      <c r="I357" s="71" t="s">
        <v>77</v>
      </c>
      <c r="J357" s="71">
        <v>2</v>
      </c>
    </row>
    <row r="358" spans="1:10" ht="15.75">
      <c r="A358" s="81">
        <v>16</v>
      </c>
      <c r="B358" s="82">
        <v>18</v>
      </c>
      <c r="C358" s="82">
        <v>2</v>
      </c>
      <c r="D358" s="82" t="s">
        <v>68</v>
      </c>
      <c r="E358" s="82" t="s">
        <v>64</v>
      </c>
      <c r="F358" s="82">
        <v>3</v>
      </c>
      <c r="H358" s="73" t="s">
        <v>74</v>
      </c>
      <c r="I358" s="71" t="s">
        <v>77</v>
      </c>
      <c r="J358" s="71">
        <v>3</v>
      </c>
    </row>
    <row r="359" spans="1:10" ht="15.75">
      <c r="A359" s="81">
        <v>17</v>
      </c>
      <c r="B359" s="82">
        <v>18</v>
      </c>
      <c r="C359" s="82">
        <v>2</v>
      </c>
      <c r="D359" s="82" t="s">
        <v>68</v>
      </c>
      <c r="E359" s="82" t="s">
        <v>64</v>
      </c>
      <c r="F359" s="82">
        <v>3</v>
      </c>
      <c r="H359" s="73" t="s">
        <v>74</v>
      </c>
      <c r="I359" s="71" t="s">
        <v>77</v>
      </c>
      <c r="J359" s="71">
        <v>2</v>
      </c>
    </row>
    <row r="360" spans="1:10" ht="15.75">
      <c r="A360" s="81">
        <v>18</v>
      </c>
      <c r="B360" s="82">
        <v>19</v>
      </c>
      <c r="C360" s="82">
        <v>2</v>
      </c>
      <c r="D360" s="82" t="s">
        <v>68</v>
      </c>
      <c r="E360" s="82" t="s">
        <v>64</v>
      </c>
      <c r="F360" s="82">
        <v>3</v>
      </c>
      <c r="H360" s="73" t="s">
        <v>74</v>
      </c>
      <c r="I360" s="71" t="s">
        <v>77</v>
      </c>
      <c r="J360" s="71">
        <v>3</v>
      </c>
    </row>
    <row r="361" spans="1:10" ht="15.75">
      <c r="A361" s="81">
        <v>1</v>
      </c>
      <c r="B361" s="82">
        <v>6</v>
      </c>
      <c r="C361" s="82">
        <v>2</v>
      </c>
      <c r="D361" s="82" t="s">
        <v>68</v>
      </c>
      <c r="E361" s="82" t="s">
        <v>65</v>
      </c>
      <c r="F361" s="82">
        <v>3</v>
      </c>
      <c r="H361" s="73" t="s">
        <v>74</v>
      </c>
      <c r="I361" s="71" t="s">
        <v>77</v>
      </c>
      <c r="J361" s="71">
        <v>3</v>
      </c>
    </row>
    <row r="362" spans="1:10" ht="15.75">
      <c r="A362" s="81">
        <v>2</v>
      </c>
      <c r="B362" s="82">
        <v>6</v>
      </c>
      <c r="C362" s="82">
        <v>2</v>
      </c>
      <c r="D362" s="82" t="s">
        <v>68</v>
      </c>
      <c r="E362" s="82" t="s">
        <v>65</v>
      </c>
      <c r="F362" s="82">
        <v>3</v>
      </c>
      <c r="H362" s="73" t="s">
        <v>74</v>
      </c>
      <c r="I362" s="71" t="s">
        <v>77</v>
      </c>
      <c r="J362" s="71">
        <v>3</v>
      </c>
    </row>
    <row r="363" spans="1:10" ht="15.75">
      <c r="A363" s="81">
        <v>3</v>
      </c>
      <c r="B363" s="82">
        <v>13</v>
      </c>
      <c r="C363" s="82">
        <v>2</v>
      </c>
      <c r="D363" s="82" t="s">
        <v>68</v>
      </c>
      <c r="E363" s="82" t="s">
        <v>65</v>
      </c>
      <c r="F363" s="82">
        <v>3</v>
      </c>
      <c r="H363" s="73" t="s">
        <v>74</v>
      </c>
      <c r="I363" s="71" t="s">
        <v>77</v>
      </c>
      <c r="J363" s="71">
        <v>2</v>
      </c>
    </row>
    <row r="364" spans="1:10" ht="15.75">
      <c r="A364" s="81">
        <v>4</v>
      </c>
      <c r="B364" s="82">
        <v>14</v>
      </c>
      <c r="C364" s="82">
        <v>2</v>
      </c>
      <c r="D364" s="82" t="s">
        <v>68</v>
      </c>
      <c r="E364" s="82" t="s">
        <v>65</v>
      </c>
      <c r="F364" s="82">
        <v>3</v>
      </c>
      <c r="H364" s="73" t="s">
        <v>74</v>
      </c>
      <c r="I364" s="71" t="s">
        <v>77</v>
      </c>
      <c r="J364" s="71">
        <v>3</v>
      </c>
    </row>
    <row r="365" spans="1:10" ht="15.75">
      <c r="A365" s="81">
        <v>5</v>
      </c>
      <c r="B365" s="82">
        <v>14</v>
      </c>
      <c r="C365" s="82">
        <v>2</v>
      </c>
      <c r="D365" s="82" t="s">
        <v>68</v>
      </c>
      <c r="E365" s="82" t="s">
        <v>65</v>
      </c>
      <c r="F365" s="82">
        <v>3</v>
      </c>
      <c r="H365" s="73" t="s">
        <v>74</v>
      </c>
      <c r="I365" s="71" t="s">
        <v>77</v>
      </c>
      <c r="J365" s="71">
        <v>3</v>
      </c>
    </row>
    <row r="366" spans="1:10" ht="15.75">
      <c r="A366" s="81">
        <v>6</v>
      </c>
      <c r="B366" s="82">
        <v>14</v>
      </c>
      <c r="C366" s="82">
        <v>2</v>
      </c>
      <c r="D366" s="82" t="s">
        <v>68</v>
      </c>
      <c r="E366" s="82" t="s">
        <v>65</v>
      </c>
      <c r="F366" s="82">
        <v>3</v>
      </c>
      <c r="H366" s="73" t="s">
        <v>74</v>
      </c>
      <c r="I366" s="71" t="s">
        <v>77</v>
      </c>
      <c r="J366" s="71">
        <v>3</v>
      </c>
    </row>
    <row r="367" spans="1:10" ht="15.75">
      <c r="A367" s="81">
        <v>7</v>
      </c>
      <c r="B367" s="82">
        <v>14</v>
      </c>
      <c r="C367" s="82">
        <v>2</v>
      </c>
      <c r="D367" s="82" t="s">
        <v>68</v>
      </c>
      <c r="E367" s="82" t="s">
        <v>65</v>
      </c>
      <c r="F367" s="82">
        <v>3</v>
      </c>
      <c r="H367" s="73" t="s">
        <v>74</v>
      </c>
      <c r="I367" s="71" t="s">
        <v>77</v>
      </c>
      <c r="J367" s="71">
        <v>2</v>
      </c>
    </row>
    <row r="368" spans="1:10" ht="15.75">
      <c r="A368" s="81">
        <v>8</v>
      </c>
      <c r="B368" s="82">
        <v>15</v>
      </c>
      <c r="C368" s="82">
        <v>2</v>
      </c>
      <c r="D368" s="82" t="s">
        <v>68</v>
      </c>
      <c r="E368" s="82" t="s">
        <v>65</v>
      </c>
      <c r="F368" s="82">
        <v>3</v>
      </c>
      <c r="H368" s="73" t="s">
        <v>74</v>
      </c>
      <c r="I368" s="71" t="s">
        <v>77</v>
      </c>
      <c r="J368" s="71">
        <v>3</v>
      </c>
    </row>
    <row r="369" spans="1:10" ht="15.75">
      <c r="A369" s="81">
        <v>9</v>
      </c>
      <c r="B369" s="82">
        <v>18</v>
      </c>
      <c r="C369" s="82">
        <v>2</v>
      </c>
      <c r="D369" s="82" t="s">
        <v>68</v>
      </c>
      <c r="E369" s="82" t="s">
        <v>65</v>
      </c>
      <c r="F369" s="82">
        <v>3</v>
      </c>
      <c r="H369" s="73" t="s">
        <v>74</v>
      </c>
      <c r="I369" s="71" t="s">
        <v>77</v>
      </c>
      <c r="J369" s="71">
        <v>3</v>
      </c>
    </row>
    <row r="370" spans="1:10" ht="15.75">
      <c r="A370" s="81">
        <v>10</v>
      </c>
      <c r="B370" s="82">
        <v>18</v>
      </c>
      <c r="C370" s="82">
        <v>2</v>
      </c>
      <c r="D370" s="82" t="s">
        <v>68</v>
      </c>
      <c r="E370" s="82" t="s">
        <v>65</v>
      </c>
      <c r="F370" s="82">
        <v>3</v>
      </c>
      <c r="H370" s="73" t="s">
        <v>74</v>
      </c>
      <c r="I370" s="71" t="s">
        <v>77</v>
      </c>
      <c r="J370" s="71">
        <v>2</v>
      </c>
    </row>
    <row r="371" spans="1:10" ht="15.75">
      <c r="A371" s="81">
        <v>11</v>
      </c>
      <c r="B371" s="82">
        <v>18</v>
      </c>
      <c r="C371" s="82">
        <v>2</v>
      </c>
      <c r="D371" s="82" t="s">
        <v>68</v>
      </c>
      <c r="E371" s="82" t="s">
        <v>65</v>
      </c>
      <c r="F371" s="82">
        <v>3</v>
      </c>
      <c r="H371" s="73" t="s">
        <v>74</v>
      </c>
      <c r="I371" s="71" t="s">
        <v>77</v>
      </c>
      <c r="J371" s="71">
        <v>3</v>
      </c>
    </row>
    <row r="372" spans="1:10" ht="15.75">
      <c r="A372" s="81">
        <v>12</v>
      </c>
      <c r="B372" s="82">
        <v>18</v>
      </c>
      <c r="C372" s="82">
        <v>2</v>
      </c>
      <c r="D372" s="82" t="s">
        <v>68</v>
      </c>
      <c r="E372" s="82" t="s">
        <v>65</v>
      </c>
      <c r="F372" s="82">
        <v>3</v>
      </c>
      <c r="H372" s="73" t="s">
        <v>74</v>
      </c>
      <c r="I372" s="71" t="s">
        <v>77</v>
      </c>
      <c r="J372" s="71">
        <v>2</v>
      </c>
    </row>
    <row r="373" spans="1:10" ht="15.75">
      <c r="A373" s="81">
        <v>13</v>
      </c>
      <c r="B373" s="82">
        <v>18</v>
      </c>
      <c r="C373" s="82">
        <v>2</v>
      </c>
      <c r="D373" s="82" t="s">
        <v>68</v>
      </c>
      <c r="E373" s="82" t="s">
        <v>65</v>
      </c>
      <c r="F373" s="82">
        <v>3</v>
      </c>
      <c r="H373" s="73" t="s">
        <v>74</v>
      </c>
      <c r="I373" s="71" t="s">
        <v>77</v>
      </c>
      <c r="J373" s="71">
        <v>2</v>
      </c>
    </row>
    <row r="374" spans="1:10" ht="15.75">
      <c r="A374" s="81">
        <v>14</v>
      </c>
      <c r="B374" s="82">
        <v>18</v>
      </c>
      <c r="C374" s="82">
        <v>2</v>
      </c>
      <c r="D374" s="82" t="s">
        <v>68</v>
      </c>
      <c r="E374" s="82" t="s">
        <v>65</v>
      </c>
      <c r="F374" s="82">
        <v>3</v>
      </c>
      <c r="H374" s="73" t="s">
        <v>74</v>
      </c>
      <c r="I374" s="71" t="s">
        <v>77</v>
      </c>
      <c r="J374" s="71">
        <v>3</v>
      </c>
    </row>
    <row r="375" spans="1:10" ht="15.75">
      <c r="A375" s="81">
        <v>15</v>
      </c>
      <c r="B375" s="82">
        <v>18</v>
      </c>
      <c r="C375" s="82">
        <v>2</v>
      </c>
      <c r="D375" s="82" t="s">
        <v>68</v>
      </c>
      <c r="E375" s="82" t="s">
        <v>65</v>
      </c>
      <c r="F375" s="82">
        <v>3</v>
      </c>
      <c r="H375" s="73" t="s">
        <v>74</v>
      </c>
      <c r="I375" s="71" t="s">
        <v>77</v>
      </c>
      <c r="J375" s="71">
        <v>2</v>
      </c>
    </row>
    <row r="376" spans="1:10" ht="15.75">
      <c r="A376" s="81">
        <v>16</v>
      </c>
      <c r="B376" s="82">
        <v>18</v>
      </c>
      <c r="C376" s="82">
        <v>2</v>
      </c>
      <c r="D376" s="82" t="s">
        <v>68</v>
      </c>
      <c r="E376" s="82" t="s">
        <v>65</v>
      </c>
      <c r="F376" s="82">
        <v>3</v>
      </c>
      <c r="H376" s="73" t="s">
        <v>74</v>
      </c>
      <c r="I376" s="71" t="s">
        <v>77</v>
      </c>
      <c r="J376" s="71">
        <v>2</v>
      </c>
    </row>
    <row r="377" spans="1:10" ht="15.75">
      <c r="A377" s="81">
        <v>17</v>
      </c>
      <c r="B377" s="82">
        <v>18</v>
      </c>
      <c r="C377" s="82">
        <v>2</v>
      </c>
      <c r="D377" s="82" t="s">
        <v>68</v>
      </c>
      <c r="E377" s="82" t="s">
        <v>65</v>
      </c>
      <c r="F377" s="82">
        <v>3</v>
      </c>
      <c r="H377" s="73" t="s">
        <v>74</v>
      </c>
      <c r="I377" s="71" t="s">
        <v>77</v>
      </c>
      <c r="J377" s="71">
        <v>3</v>
      </c>
    </row>
    <row r="378" spans="1:10" ht="15.75">
      <c r="A378" s="81">
        <v>18</v>
      </c>
      <c r="B378" s="82">
        <v>18</v>
      </c>
      <c r="C378" s="82">
        <v>2</v>
      </c>
      <c r="D378" s="82" t="s">
        <v>68</v>
      </c>
      <c r="E378" s="82" t="s">
        <v>65</v>
      </c>
      <c r="F378" s="82">
        <v>3</v>
      </c>
      <c r="H378" s="73" t="s">
        <v>74</v>
      </c>
      <c r="I378" s="71" t="s">
        <v>77</v>
      </c>
      <c r="J378" s="71">
        <v>2</v>
      </c>
    </row>
    <row r="379" spans="1:10" ht="15.75">
      <c r="A379" s="81">
        <v>19</v>
      </c>
      <c r="B379" s="82">
        <v>18</v>
      </c>
      <c r="C379" s="82">
        <v>2</v>
      </c>
      <c r="D379" s="82" t="s">
        <v>68</v>
      </c>
      <c r="E379" s="82" t="s">
        <v>65</v>
      </c>
      <c r="F379" s="82">
        <v>3</v>
      </c>
      <c r="H379" s="73" t="s">
        <v>74</v>
      </c>
      <c r="I379" s="71" t="s">
        <v>77</v>
      </c>
      <c r="J379" s="71">
        <v>2</v>
      </c>
    </row>
    <row r="380" spans="1:10" ht="15.75">
      <c r="A380" s="81">
        <v>20</v>
      </c>
      <c r="B380" s="82">
        <v>18</v>
      </c>
      <c r="C380" s="82">
        <v>2</v>
      </c>
      <c r="D380" s="82" t="s">
        <v>68</v>
      </c>
      <c r="E380" s="82" t="s">
        <v>65</v>
      </c>
      <c r="F380" s="82">
        <v>3</v>
      </c>
      <c r="H380" s="73" t="s">
        <v>74</v>
      </c>
      <c r="I380" s="71" t="s">
        <v>77</v>
      </c>
      <c r="J380" s="71">
        <v>2</v>
      </c>
    </row>
    <row r="381" spans="1:10" ht="15.75">
      <c r="A381" s="81">
        <v>21</v>
      </c>
      <c r="B381" s="82">
        <v>18</v>
      </c>
      <c r="C381" s="82">
        <v>2</v>
      </c>
      <c r="D381" s="82" t="s">
        <v>68</v>
      </c>
      <c r="E381" s="82" t="s">
        <v>65</v>
      </c>
      <c r="F381" s="82">
        <v>3</v>
      </c>
      <c r="H381" s="73" t="s">
        <v>74</v>
      </c>
      <c r="I381" s="71" t="s">
        <v>77</v>
      </c>
      <c r="J381" s="71">
        <v>3</v>
      </c>
    </row>
    <row r="382" spans="1:10" ht="15.75">
      <c r="A382" s="81">
        <v>22</v>
      </c>
      <c r="B382" s="82">
        <v>18</v>
      </c>
      <c r="C382" s="82">
        <v>2</v>
      </c>
      <c r="D382" s="82" t="s">
        <v>68</v>
      </c>
      <c r="E382" s="82" t="s">
        <v>65</v>
      </c>
      <c r="F382" s="82">
        <v>3</v>
      </c>
      <c r="H382" s="73" t="s">
        <v>74</v>
      </c>
      <c r="I382" s="71" t="s">
        <v>77</v>
      </c>
      <c r="J382" s="71">
        <v>3</v>
      </c>
    </row>
    <row r="383" spans="1:10" ht="15.75">
      <c r="A383" s="81">
        <v>23</v>
      </c>
      <c r="B383" s="82">
        <v>18</v>
      </c>
      <c r="C383" s="82">
        <v>2</v>
      </c>
      <c r="D383" s="82" t="s">
        <v>68</v>
      </c>
      <c r="E383" s="82" t="s">
        <v>65</v>
      </c>
      <c r="F383" s="82">
        <v>3</v>
      </c>
      <c r="H383" s="73" t="s">
        <v>74</v>
      </c>
      <c r="I383" s="71" t="s">
        <v>77</v>
      </c>
      <c r="J383" s="71">
        <v>2</v>
      </c>
    </row>
    <row r="384" spans="1:10">
      <c r="H384" s="73" t="s">
        <v>74</v>
      </c>
      <c r="I384" s="71" t="s">
        <v>77</v>
      </c>
      <c r="J384" s="71">
        <v>2</v>
      </c>
    </row>
    <row r="385" spans="1:10" ht="15.75">
      <c r="A385" s="81">
        <v>1</v>
      </c>
      <c r="B385" s="82">
        <v>1</v>
      </c>
      <c r="C385" s="82">
        <v>2</v>
      </c>
      <c r="D385" s="82" t="s">
        <v>69</v>
      </c>
      <c r="E385" s="82" t="s">
        <v>63</v>
      </c>
      <c r="F385" s="82">
        <v>1</v>
      </c>
      <c r="H385" s="73" t="s">
        <v>74</v>
      </c>
      <c r="I385" s="71" t="s">
        <v>77</v>
      </c>
      <c r="J385" s="71">
        <v>2</v>
      </c>
    </row>
    <row r="386" spans="1:10" ht="15.75">
      <c r="A386" s="81">
        <v>2</v>
      </c>
      <c r="B386" s="82">
        <v>4</v>
      </c>
      <c r="C386" s="82">
        <v>2</v>
      </c>
      <c r="D386" s="82" t="s">
        <v>69</v>
      </c>
      <c r="E386" s="82" t="s">
        <v>63</v>
      </c>
      <c r="F386" s="82">
        <v>1</v>
      </c>
      <c r="H386" s="73" t="s">
        <v>74</v>
      </c>
      <c r="I386" s="71" t="s">
        <v>77</v>
      </c>
      <c r="J386" s="71">
        <v>3</v>
      </c>
    </row>
    <row r="387" spans="1:10" ht="15.75">
      <c r="A387" s="81">
        <v>3</v>
      </c>
      <c r="B387" s="82">
        <v>4</v>
      </c>
      <c r="C387" s="82">
        <v>2</v>
      </c>
      <c r="D387" s="82" t="s">
        <v>69</v>
      </c>
      <c r="E387" s="82" t="s">
        <v>63</v>
      </c>
      <c r="F387" s="82">
        <v>1</v>
      </c>
      <c r="H387" s="73" t="s">
        <v>74</v>
      </c>
      <c r="I387" s="71" t="s">
        <v>77</v>
      </c>
      <c r="J387" s="71">
        <v>2</v>
      </c>
    </row>
    <row r="388" spans="1:10" ht="15.75">
      <c r="A388" s="81">
        <v>4</v>
      </c>
      <c r="B388" s="82">
        <v>4</v>
      </c>
      <c r="C388" s="82">
        <v>2</v>
      </c>
      <c r="D388" s="82" t="s">
        <v>69</v>
      </c>
      <c r="E388" s="82" t="s">
        <v>63</v>
      </c>
      <c r="F388" s="82">
        <v>1</v>
      </c>
      <c r="H388" s="73" t="s">
        <v>74</v>
      </c>
      <c r="I388" s="71" t="s">
        <v>77</v>
      </c>
      <c r="J388" s="71">
        <v>3</v>
      </c>
    </row>
    <row r="389" spans="1:10" ht="15.75">
      <c r="A389" s="81">
        <v>5</v>
      </c>
      <c r="B389" s="82">
        <v>4</v>
      </c>
      <c r="C389" s="82">
        <v>2</v>
      </c>
      <c r="D389" s="82" t="s">
        <v>69</v>
      </c>
      <c r="E389" s="82" t="s">
        <v>63</v>
      </c>
      <c r="F389" s="82">
        <v>1</v>
      </c>
      <c r="H389" s="73" t="s">
        <v>74</v>
      </c>
      <c r="I389" s="71" t="s">
        <v>77</v>
      </c>
      <c r="J389" s="71">
        <v>3</v>
      </c>
    </row>
    <row r="390" spans="1:10" ht="15.75">
      <c r="A390" s="81">
        <v>6</v>
      </c>
      <c r="B390" s="82">
        <v>8</v>
      </c>
      <c r="C390" s="82">
        <v>2</v>
      </c>
      <c r="D390" s="82" t="s">
        <v>69</v>
      </c>
      <c r="E390" s="82" t="s">
        <v>63</v>
      </c>
      <c r="F390" s="82">
        <v>1</v>
      </c>
      <c r="H390" s="73" t="s">
        <v>74</v>
      </c>
      <c r="I390" s="71" t="s">
        <v>77</v>
      </c>
      <c r="J390" s="71">
        <v>3</v>
      </c>
    </row>
    <row r="391" spans="1:10" ht="15.75">
      <c r="A391" s="81">
        <v>7</v>
      </c>
      <c r="B391" s="82">
        <v>12</v>
      </c>
      <c r="C391" s="82">
        <v>2</v>
      </c>
      <c r="D391" s="82" t="s">
        <v>69</v>
      </c>
      <c r="E391" s="82" t="s">
        <v>63</v>
      </c>
      <c r="F391" s="82">
        <v>1</v>
      </c>
      <c r="H391" s="73" t="s">
        <v>74</v>
      </c>
      <c r="I391" s="71" t="s">
        <v>77</v>
      </c>
      <c r="J391" s="71">
        <v>3</v>
      </c>
    </row>
    <row r="392" spans="1:10" ht="15.75">
      <c r="A392" s="81">
        <v>8</v>
      </c>
      <c r="B392" s="82">
        <v>12</v>
      </c>
      <c r="C392" s="82">
        <v>2</v>
      </c>
      <c r="D392" s="82" t="s">
        <v>69</v>
      </c>
      <c r="E392" s="82" t="s">
        <v>63</v>
      </c>
      <c r="F392" s="82">
        <v>1</v>
      </c>
      <c r="H392" s="73" t="s">
        <v>74</v>
      </c>
      <c r="I392" s="71" t="s">
        <v>77</v>
      </c>
      <c r="J392" s="71">
        <v>3</v>
      </c>
    </row>
    <row r="393" spans="1:10" ht="15.75">
      <c r="A393" s="81">
        <v>9</v>
      </c>
      <c r="B393" s="82">
        <v>12</v>
      </c>
      <c r="C393" s="82">
        <v>2</v>
      </c>
      <c r="D393" s="82" t="s">
        <v>69</v>
      </c>
      <c r="E393" s="82" t="s">
        <v>63</v>
      </c>
      <c r="F393" s="82">
        <v>1</v>
      </c>
      <c r="H393" s="73" t="s">
        <v>74</v>
      </c>
      <c r="I393" s="71" t="s">
        <v>77</v>
      </c>
      <c r="J393" s="71">
        <v>3</v>
      </c>
    </row>
    <row r="394" spans="1:10" ht="15.75">
      <c r="A394" s="81">
        <v>10</v>
      </c>
      <c r="B394" s="82">
        <v>12</v>
      </c>
      <c r="C394" s="82">
        <v>2</v>
      </c>
      <c r="D394" s="82" t="s">
        <v>69</v>
      </c>
      <c r="E394" s="82" t="s">
        <v>63</v>
      </c>
      <c r="F394" s="82">
        <v>1</v>
      </c>
      <c r="H394" s="73" t="s">
        <v>74</v>
      </c>
      <c r="I394" s="71" t="s">
        <v>77</v>
      </c>
      <c r="J394" s="71">
        <v>3</v>
      </c>
    </row>
    <row r="395" spans="1:10" ht="15.75">
      <c r="A395" s="81">
        <v>11</v>
      </c>
      <c r="B395" s="82">
        <v>14</v>
      </c>
      <c r="C395" s="82">
        <v>2</v>
      </c>
      <c r="D395" s="82" t="s">
        <v>69</v>
      </c>
      <c r="E395" s="82" t="s">
        <v>63</v>
      </c>
      <c r="F395" s="82">
        <v>1</v>
      </c>
      <c r="H395" s="73" t="s">
        <v>74</v>
      </c>
      <c r="I395" s="71" t="s">
        <v>77</v>
      </c>
      <c r="J395" s="71">
        <v>3</v>
      </c>
    </row>
    <row r="396" spans="1:10" ht="15.75">
      <c r="A396" s="81">
        <v>12</v>
      </c>
      <c r="B396" s="82">
        <v>14</v>
      </c>
      <c r="C396" s="82">
        <v>2</v>
      </c>
      <c r="D396" s="82" t="s">
        <v>69</v>
      </c>
      <c r="E396" s="82" t="s">
        <v>63</v>
      </c>
      <c r="F396" s="82">
        <v>1</v>
      </c>
      <c r="H396" s="73" t="s">
        <v>74</v>
      </c>
      <c r="I396" s="71" t="s">
        <v>77</v>
      </c>
      <c r="J396" s="71">
        <v>2</v>
      </c>
    </row>
    <row r="397" spans="1:10" ht="15.75">
      <c r="A397" s="81">
        <v>13</v>
      </c>
      <c r="B397" s="82">
        <v>15</v>
      </c>
      <c r="C397" s="82">
        <v>2</v>
      </c>
      <c r="D397" s="82" t="s">
        <v>69</v>
      </c>
      <c r="E397" s="82" t="s">
        <v>63</v>
      </c>
      <c r="F397" s="82">
        <v>1</v>
      </c>
      <c r="H397" s="73" t="s">
        <v>74</v>
      </c>
      <c r="I397" s="71" t="s">
        <v>77</v>
      </c>
      <c r="J397" s="71">
        <v>3</v>
      </c>
    </row>
    <row r="398" spans="1:10" ht="15.75">
      <c r="A398" s="81">
        <v>14</v>
      </c>
      <c r="B398" s="82">
        <v>19</v>
      </c>
      <c r="C398" s="82">
        <v>2</v>
      </c>
      <c r="D398" s="82" t="s">
        <v>69</v>
      </c>
      <c r="E398" s="82" t="s">
        <v>63</v>
      </c>
      <c r="F398" s="82">
        <v>1</v>
      </c>
      <c r="H398" s="73" t="s">
        <v>74</v>
      </c>
      <c r="I398" s="71" t="s">
        <v>77</v>
      </c>
      <c r="J398" s="71">
        <v>2</v>
      </c>
    </row>
    <row r="399" spans="1:10" ht="15.75">
      <c r="A399" s="81">
        <v>1</v>
      </c>
      <c r="B399" s="82">
        <v>4</v>
      </c>
      <c r="C399" s="82">
        <v>2</v>
      </c>
      <c r="D399" s="82" t="s">
        <v>69</v>
      </c>
      <c r="E399" s="82" t="s">
        <v>64</v>
      </c>
      <c r="F399" s="82">
        <v>1</v>
      </c>
      <c r="H399" s="73" t="s">
        <v>74</v>
      </c>
      <c r="I399" s="71" t="s">
        <v>77</v>
      </c>
      <c r="J399" s="71">
        <v>2</v>
      </c>
    </row>
    <row r="400" spans="1:10" ht="15.75">
      <c r="A400" s="81">
        <v>2</v>
      </c>
      <c r="B400" s="82">
        <v>4</v>
      </c>
      <c r="C400" s="82">
        <v>2</v>
      </c>
      <c r="D400" s="82" t="s">
        <v>69</v>
      </c>
      <c r="E400" s="82" t="s">
        <v>64</v>
      </c>
      <c r="F400" s="82">
        <v>1</v>
      </c>
      <c r="H400" s="73" t="s">
        <v>74</v>
      </c>
      <c r="I400" s="71" t="s">
        <v>77</v>
      </c>
      <c r="J400" s="71">
        <v>2</v>
      </c>
    </row>
    <row r="401" spans="1:10" ht="15.75">
      <c r="A401" s="81">
        <v>3</v>
      </c>
      <c r="B401" s="82">
        <v>4</v>
      </c>
      <c r="C401" s="82">
        <v>2</v>
      </c>
      <c r="D401" s="82" t="s">
        <v>69</v>
      </c>
      <c r="E401" s="82" t="s">
        <v>64</v>
      </c>
      <c r="F401" s="82">
        <v>1</v>
      </c>
      <c r="H401" s="73" t="s">
        <v>74</v>
      </c>
      <c r="I401" s="71" t="s">
        <v>77</v>
      </c>
      <c r="J401" s="71">
        <v>3</v>
      </c>
    </row>
    <row r="402" spans="1:10" ht="15.75">
      <c r="A402" s="81">
        <v>4</v>
      </c>
      <c r="B402" s="82">
        <v>5</v>
      </c>
      <c r="C402" s="82">
        <v>2</v>
      </c>
      <c r="D402" s="82" t="s">
        <v>69</v>
      </c>
      <c r="E402" s="82" t="s">
        <v>64</v>
      </c>
      <c r="F402" s="82">
        <v>1</v>
      </c>
      <c r="H402" s="73" t="s">
        <v>74</v>
      </c>
      <c r="I402" s="71" t="s">
        <v>77</v>
      </c>
      <c r="J402" s="71">
        <v>2</v>
      </c>
    </row>
    <row r="403" spans="1:10" ht="15.75">
      <c r="A403" s="81">
        <v>5</v>
      </c>
      <c r="B403" s="82">
        <v>5</v>
      </c>
      <c r="C403" s="82">
        <v>2</v>
      </c>
      <c r="D403" s="82" t="s">
        <v>69</v>
      </c>
      <c r="E403" s="82" t="s">
        <v>64</v>
      </c>
      <c r="F403" s="82">
        <v>1</v>
      </c>
      <c r="H403" s="73" t="s">
        <v>74</v>
      </c>
      <c r="I403" s="71" t="s">
        <v>77</v>
      </c>
      <c r="J403" s="71">
        <v>3</v>
      </c>
    </row>
    <row r="404" spans="1:10" ht="15.75">
      <c r="A404" s="81">
        <v>6</v>
      </c>
      <c r="B404" s="82">
        <v>5</v>
      </c>
      <c r="C404" s="82">
        <v>2</v>
      </c>
      <c r="D404" s="82" t="s">
        <v>69</v>
      </c>
      <c r="E404" s="82" t="s">
        <v>64</v>
      </c>
      <c r="F404" s="82">
        <v>1</v>
      </c>
      <c r="H404" s="73" t="s">
        <v>74</v>
      </c>
      <c r="I404" s="71" t="s">
        <v>77</v>
      </c>
      <c r="J404" s="71">
        <v>3</v>
      </c>
    </row>
    <row r="405" spans="1:10" ht="15.75">
      <c r="A405" s="81">
        <v>7</v>
      </c>
      <c r="B405" s="82">
        <v>5</v>
      </c>
      <c r="C405" s="82">
        <v>2</v>
      </c>
      <c r="D405" s="82" t="s">
        <v>69</v>
      </c>
      <c r="E405" s="82" t="s">
        <v>64</v>
      </c>
      <c r="F405" s="82">
        <v>1</v>
      </c>
      <c r="H405" s="73" t="s">
        <v>74</v>
      </c>
      <c r="I405" s="71" t="s">
        <v>77</v>
      </c>
      <c r="J405" s="71">
        <v>3</v>
      </c>
    </row>
    <row r="406" spans="1:10" ht="15.75">
      <c r="A406" s="81">
        <v>8</v>
      </c>
      <c r="B406" s="82">
        <v>5</v>
      </c>
      <c r="C406" s="82">
        <v>2</v>
      </c>
      <c r="D406" s="82" t="s">
        <v>69</v>
      </c>
      <c r="E406" s="82" t="s">
        <v>64</v>
      </c>
      <c r="F406" s="82">
        <v>1</v>
      </c>
      <c r="H406" s="73" t="s">
        <v>74</v>
      </c>
      <c r="I406" s="71" t="s">
        <v>77</v>
      </c>
      <c r="J406" s="71">
        <v>2</v>
      </c>
    </row>
    <row r="407" spans="1:10" ht="15.75">
      <c r="A407" s="81">
        <v>9</v>
      </c>
      <c r="B407" s="82">
        <v>5</v>
      </c>
      <c r="C407" s="82">
        <v>2</v>
      </c>
      <c r="D407" s="82" t="s">
        <v>69</v>
      </c>
      <c r="E407" s="82" t="s">
        <v>64</v>
      </c>
      <c r="F407" s="82">
        <v>1</v>
      </c>
      <c r="H407" s="73" t="s">
        <v>74</v>
      </c>
      <c r="I407" s="71" t="s">
        <v>77</v>
      </c>
      <c r="J407" s="71">
        <v>2</v>
      </c>
    </row>
    <row r="408" spans="1:10" ht="15.75">
      <c r="A408" s="81">
        <v>10</v>
      </c>
      <c r="B408" s="82">
        <v>5</v>
      </c>
      <c r="C408" s="82">
        <v>2</v>
      </c>
      <c r="D408" s="82" t="s">
        <v>69</v>
      </c>
      <c r="E408" s="82" t="s">
        <v>64</v>
      </c>
      <c r="F408" s="82">
        <v>1</v>
      </c>
      <c r="H408" s="73" t="s">
        <v>74</v>
      </c>
      <c r="I408" s="71" t="s">
        <v>77</v>
      </c>
      <c r="J408" s="71">
        <v>2</v>
      </c>
    </row>
    <row r="409" spans="1:10" ht="15.75">
      <c r="A409" s="81">
        <v>11</v>
      </c>
      <c r="B409" s="82">
        <v>5</v>
      </c>
      <c r="C409" s="82">
        <v>2</v>
      </c>
      <c r="D409" s="82" t="s">
        <v>69</v>
      </c>
      <c r="E409" s="82" t="s">
        <v>64</v>
      </c>
      <c r="F409" s="82">
        <v>1</v>
      </c>
      <c r="H409" s="73" t="s">
        <v>74</v>
      </c>
      <c r="I409" s="71" t="s">
        <v>77</v>
      </c>
      <c r="J409" s="71">
        <v>2</v>
      </c>
    </row>
    <row r="410" spans="1:10" ht="15.75">
      <c r="A410" s="81">
        <v>12</v>
      </c>
      <c r="B410" s="82">
        <v>5</v>
      </c>
      <c r="C410" s="82">
        <v>2</v>
      </c>
      <c r="D410" s="82" t="s">
        <v>69</v>
      </c>
      <c r="E410" s="82" t="s">
        <v>64</v>
      </c>
      <c r="F410" s="82">
        <v>1</v>
      </c>
      <c r="H410" s="73" t="s">
        <v>74</v>
      </c>
      <c r="I410" s="71" t="s">
        <v>77</v>
      </c>
      <c r="J410" s="71">
        <v>3</v>
      </c>
    </row>
    <row r="411" spans="1:10" ht="15.75">
      <c r="A411" s="81">
        <v>13</v>
      </c>
      <c r="B411" s="82">
        <v>7</v>
      </c>
      <c r="C411" s="82">
        <v>2</v>
      </c>
      <c r="D411" s="82" t="s">
        <v>69</v>
      </c>
      <c r="E411" s="82" t="s">
        <v>64</v>
      </c>
      <c r="F411" s="82">
        <v>1</v>
      </c>
      <c r="H411" s="73" t="s">
        <v>74</v>
      </c>
      <c r="I411" s="71" t="s">
        <v>77</v>
      </c>
      <c r="J411" s="71">
        <v>2</v>
      </c>
    </row>
    <row r="412" spans="1:10" ht="15.75">
      <c r="A412" s="81">
        <v>14</v>
      </c>
      <c r="B412" s="82">
        <v>7</v>
      </c>
      <c r="C412" s="82">
        <v>2</v>
      </c>
      <c r="D412" s="82" t="s">
        <v>69</v>
      </c>
      <c r="E412" s="82" t="s">
        <v>64</v>
      </c>
      <c r="F412" s="82">
        <v>1</v>
      </c>
      <c r="H412" s="73" t="s">
        <v>74</v>
      </c>
      <c r="I412" s="71" t="s">
        <v>77</v>
      </c>
      <c r="J412" s="71">
        <v>3</v>
      </c>
    </row>
    <row r="413" spans="1:10" ht="15.75">
      <c r="A413" s="81">
        <v>15</v>
      </c>
      <c r="B413" s="82">
        <v>7</v>
      </c>
      <c r="C413" s="82">
        <v>2</v>
      </c>
      <c r="D413" s="82" t="s">
        <v>69</v>
      </c>
      <c r="E413" s="82" t="s">
        <v>64</v>
      </c>
      <c r="F413" s="82">
        <v>1</v>
      </c>
      <c r="H413" s="73" t="s">
        <v>74</v>
      </c>
      <c r="I413" s="71" t="s">
        <v>77</v>
      </c>
      <c r="J413" s="71">
        <v>3</v>
      </c>
    </row>
    <row r="414" spans="1:10" ht="15.75">
      <c r="A414" s="81">
        <v>16</v>
      </c>
      <c r="B414" s="82">
        <v>8</v>
      </c>
      <c r="C414" s="82">
        <v>2</v>
      </c>
      <c r="D414" s="82" t="s">
        <v>69</v>
      </c>
      <c r="E414" s="82" t="s">
        <v>64</v>
      </c>
      <c r="F414" s="82">
        <v>1</v>
      </c>
      <c r="H414" s="73" t="s">
        <v>74</v>
      </c>
      <c r="I414" s="71" t="s">
        <v>77</v>
      </c>
      <c r="J414" s="71">
        <v>3</v>
      </c>
    </row>
    <row r="415" spans="1:10" ht="15.75">
      <c r="A415" s="81">
        <v>17</v>
      </c>
      <c r="B415" s="82">
        <v>8</v>
      </c>
      <c r="C415" s="82">
        <v>2</v>
      </c>
      <c r="D415" s="82" t="s">
        <v>69</v>
      </c>
      <c r="E415" s="82" t="s">
        <v>64</v>
      </c>
      <c r="F415" s="82">
        <v>1</v>
      </c>
      <c r="H415" s="73" t="s">
        <v>74</v>
      </c>
      <c r="I415" s="71" t="s">
        <v>77</v>
      </c>
      <c r="J415" s="71">
        <v>3</v>
      </c>
    </row>
    <row r="416" spans="1:10" ht="15.75">
      <c r="A416" s="81">
        <v>18</v>
      </c>
      <c r="B416" s="82">
        <v>8</v>
      </c>
      <c r="C416" s="82">
        <v>2</v>
      </c>
      <c r="D416" s="82" t="s">
        <v>69</v>
      </c>
      <c r="E416" s="82" t="s">
        <v>64</v>
      </c>
      <c r="F416" s="82">
        <v>1</v>
      </c>
      <c r="H416" s="73" t="s">
        <v>74</v>
      </c>
      <c r="I416" s="71" t="s">
        <v>77</v>
      </c>
      <c r="J416" s="71">
        <v>3</v>
      </c>
    </row>
    <row r="417" spans="1:10" ht="15.75">
      <c r="A417" s="81">
        <v>19</v>
      </c>
      <c r="B417" s="82">
        <v>8</v>
      </c>
      <c r="C417" s="82">
        <v>2</v>
      </c>
      <c r="D417" s="82" t="s">
        <v>69</v>
      </c>
      <c r="E417" s="82" t="s">
        <v>64</v>
      </c>
      <c r="F417" s="82">
        <v>1</v>
      </c>
      <c r="H417" s="73" t="s">
        <v>74</v>
      </c>
      <c r="I417" s="71" t="s">
        <v>77</v>
      </c>
      <c r="J417" s="71">
        <v>3</v>
      </c>
    </row>
    <row r="418" spans="1:10" ht="15.75">
      <c r="A418" s="81">
        <v>20</v>
      </c>
      <c r="B418" s="82">
        <v>8</v>
      </c>
      <c r="C418" s="82">
        <v>2</v>
      </c>
      <c r="D418" s="82" t="s">
        <v>69</v>
      </c>
      <c r="E418" s="82" t="s">
        <v>64</v>
      </c>
      <c r="F418" s="82">
        <v>1</v>
      </c>
      <c r="H418" s="73" t="s">
        <v>74</v>
      </c>
      <c r="I418" s="71" t="s">
        <v>77</v>
      </c>
      <c r="J418" s="71">
        <v>3</v>
      </c>
    </row>
    <row r="419" spans="1:10" ht="15.75">
      <c r="A419" s="81">
        <v>21</v>
      </c>
      <c r="B419" s="82">
        <v>8</v>
      </c>
      <c r="C419" s="82">
        <v>2</v>
      </c>
      <c r="D419" s="82" t="s">
        <v>69</v>
      </c>
      <c r="E419" s="82" t="s">
        <v>64</v>
      </c>
      <c r="F419" s="82">
        <v>1</v>
      </c>
      <c r="H419" s="73" t="s">
        <v>74</v>
      </c>
      <c r="I419" s="71" t="s">
        <v>77</v>
      </c>
      <c r="J419" s="71">
        <v>3</v>
      </c>
    </row>
    <row r="420" spans="1:10" ht="15.75">
      <c r="A420" s="81">
        <v>22</v>
      </c>
      <c r="B420" s="82">
        <v>8</v>
      </c>
      <c r="C420" s="82">
        <v>2</v>
      </c>
      <c r="D420" s="82" t="s">
        <v>69</v>
      </c>
      <c r="E420" s="82" t="s">
        <v>64</v>
      </c>
      <c r="F420" s="82">
        <v>1</v>
      </c>
      <c r="H420" s="73" t="s">
        <v>74</v>
      </c>
      <c r="I420" s="71" t="s">
        <v>77</v>
      </c>
      <c r="J420" s="71">
        <v>2</v>
      </c>
    </row>
    <row r="421" spans="1:10" ht="15.75">
      <c r="A421" s="81">
        <v>23</v>
      </c>
      <c r="B421" s="82">
        <v>8</v>
      </c>
      <c r="C421" s="82">
        <v>2</v>
      </c>
      <c r="D421" s="82" t="s">
        <v>69</v>
      </c>
      <c r="E421" s="82" t="s">
        <v>64</v>
      </c>
      <c r="F421" s="82">
        <v>1</v>
      </c>
      <c r="H421" s="73" t="s">
        <v>74</v>
      </c>
      <c r="I421" s="71" t="s">
        <v>77</v>
      </c>
      <c r="J421" s="71">
        <v>3</v>
      </c>
    </row>
    <row r="422" spans="1:10" ht="15.75">
      <c r="A422" s="81">
        <v>24</v>
      </c>
      <c r="B422" s="82">
        <v>12</v>
      </c>
      <c r="C422" s="82">
        <v>2</v>
      </c>
      <c r="D422" s="82" t="s">
        <v>69</v>
      </c>
      <c r="E422" s="82" t="s">
        <v>64</v>
      </c>
      <c r="F422" s="82">
        <v>1</v>
      </c>
      <c r="H422" s="73" t="s">
        <v>74</v>
      </c>
      <c r="I422" s="71" t="s">
        <v>77</v>
      </c>
      <c r="J422" s="71">
        <v>3</v>
      </c>
    </row>
    <row r="423" spans="1:10" ht="15.75">
      <c r="A423" s="81">
        <v>25</v>
      </c>
      <c r="B423" s="82">
        <v>12</v>
      </c>
      <c r="C423" s="82">
        <v>2</v>
      </c>
      <c r="D423" s="82" t="s">
        <v>69</v>
      </c>
      <c r="E423" s="82" t="s">
        <v>64</v>
      </c>
      <c r="F423" s="82">
        <v>1</v>
      </c>
      <c r="H423" s="73" t="s">
        <v>74</v>
      </c>
      <c r="I423" s="71" t="s">
        <v>77</v>
      </c>
      <c r="J423" s="71">
        <v>2</v>
      </c>
    </row>
    <row r="424" spans="1:10" ht="15.75">
      <c r="A424" s="81">
        <v>26</v>
      </c>
      <c r="B424" s="82">
        <v>15</v>
      </c>
      <c r="C424" s="82">
        <v>2</v>
      </c>
      <c r="D424" s="82" t="s">
        <v>69</v>
      </c>
      <c r="E424" s="82" t="s">
        <v>64</v>
      </c>
      <c r="F424" s="82">
        <v>1</v>
      </c>
      <c r="H424" s="73" t="s">
        <v>74</v>
      </c>
      <c r="I424" s="71" t="s">
        <v>77</v>
      </c>
      <c r="J424" s="71">
        <v>3</v>
      </c>
    </row>
    <row r="425" spans="1:10" ht="15.75">
      <c r="A425" s="81">
        <v>27</v>
      </c>
      <c r="B425" s="82">
        <v>15</v>
      </c>
      <c r="C425" s="82">
        <v>2</v>
      </c>
      <c r="D425" s="82" t="s">
        <v>69</v>
      </c>
      <c r="E425" s="82" t="s">
        <v>64</v>
      </c>
      <c r="F425" s="82">
        <v>1</v>
      </c>
      <c r="H425" s="73" t="s">
        <v>74</v>
      </c>
      <c r="I425" s="71" t="s">
        <v>77</v>
      </c>
      <c r="J425" s="71">
        <v>3</v>
      </c>
    </row>
    <row r="426" spans="1:10" ht="15.75">
      <c r="A426" s="81">
        <v>28</v>
      </c>
      <c r="B426" s="82">
        <v>18</v>
      </c>
      <c r="C426" s="82">
        <v>2</v>
      </c>
      <c r="D426" s="82" t="s">
        <v>69</v>
      </c>
      <c r="E426" s="82" t="s">
        <v>64</v>
      </c>
      <c r="F426" s="82">
        <v>1</v>
      </c>
      <c r="H426" s="73" t="s">
        <v>74</v>
      </c>
      <c r="I426" s="71" t="s">
        <v>77</v>
      </c>
      <c r="J426" s="71">
        <v>3</v>
      </c>
    </row>
    <row r="427" spans="1:10" ht="15.75">
      <c r="A427" s="81">
        <v>29</v>
      </c>
      <c r="B427" s="82">
        <v>19</v>
      </c>
      <c r="C427" s="82">
        <v>2</v>
      </c>
      <c r="D427" s="82" t="s">
        <v>69</v>
      </c>
      <c r="E427" s="82" t="s">
        <v>64</v>
      </c>
      <c r="F427" s="82">
        <v>1</v>
      </c>
      <c r="H427" s="73" t="s">
        <v>74</v>
      </c>
      <c r="I427" s="71" t="s">
        <v>77</v>
      </c>
      <c r="J427" s="71">
        <v>3</v>
      </c>
    </row>
    <row r="428" spans="1:10" ht="15.75">
      <c r="A428" s="81">
        <v>30</v>
      </c>
      <c r="B428" s="82">
        <v>19</v>
      </c>
      <c r="C428" s="82">
        <v>2</v>
      </c>
      <c r="D428" s="82" t="s">
        <v>69</v>
      </c>
      <c r="E428" s="82" t="s">
        <v>64</v>
      </c>
      <c r="F428" s="82">
        <v>1</v>
      </c>
      <c r="H428" s="73" t="s">
        <v>74</v>
      </c>
      <c r="I428" s="71" t="s">
        <v>77</v>
      </c>
      <c r="J428" s="71">
        <v>3</v>
      </c>
    </row>
    <row r="429" spans="1:10" ht="15.75">
      <c r="A429" s="81">
        <v>1</v>
      </c>
      <c r="B429" s="82">
        <v>4</v>
      </c>
      <c r="C429" s="82">
        <v>2</v>
      </c>
      <c r="D429" s="82" t="s">
        <v>69</v>
      </c>
      <c r="E429" s="82" t="s">
        <v>65</v>
      </c>
      <c r="F429" s="82">
        <v>1</v>
      </c>
      <c r="H429" s="73" t="s">
        <v>74</v>
      </c>
      <c r="I429" s="71" t="s">
        <v>77</v>
      </c>
      <c r="J429" s="71">
        <v>3</v>
      </c>
    </row>
    <row r="430" spans="1:10" ht="15.75">
      <c r="A430" s="81">
        <v>2</v>
      </c>
      <c r="B430" s="82">
        <v>4</v>
      </c>
      <c r="C430" s="82">
        <v>2</v>
      </c>
      <c r="D430" s="82" t="s">
        <v>69</v>
      </c>
      <c r="E430" s="82" t="s">
        <v>65</v>
      </c>
      <c r="F430" s="82">
        <v>1</v>
      </c>
      <c r="H430" s="73" t="s">
        <v>74</v>
      </c>
      <c r="I430" s="71" t="s">
        <v>77</v>
      </c>
      <c r="J430" s="71">
        <v>2</v>
      </c>
    </row>
    <row r="431" spans="1:10" ht="15.75">
      <c r="A431" s="81">
        <v>3</v>
      </c>
      <c r="B431" s="82">
        <v>4</v>
      </c>
      <c r="C431" s="82">
        <v>2</v>
      </c>
      <c r="D431" s="82" t="s">
        <v>69</v>
      </c>
      <c r="E431" s="82" t="s">
        <v>65</v>
      </c>
      <c r="F431" s="82">
        <v>1</v>
      </c>
      <c r="H431" s="73" t="s">
        <v>74</v>
      </c>
      <c r="I431" s="71" t="s">
        <v>77</v>
      </c>
      <c r="J431" s="71">
        <v>3</v>
      </c>
    </row>
    <row r="432" spans="1:10" ht="15.75">
      <c r="A432" s="81">
        <v>4</v>
      </c>
      <c r="B432" s="82">
        <v>4</v>
      </c>
      <c r="C432" s="82">
        <v>2</v>
      </c>
      <c r="D432" s="82" t="s">
        <v>69</v>
      </c>
      <c r="E432" s="82" t="s">
        <v>65</v>
      </c>
      <c r="F432" s="82">
        <v>1</v>
      </c>
      <c r="H432" s="73" t="s">
        <v>74</v>
      </c>
      <c r="I432" s="71" t="s">
        <v>77</v>
      </c>
      <c r="J432" s="71">
        <v>2</v>
      </c>
    </row>
    <row r="433" spans="1:10" ht="15.75">
      <c r="A433" s="81">
        <v>5</v>
      </c>
      <c r="B433" s="82">
        <v>4</v>
      </c>
      <c r="C433" s="82">
        <v>2</v>
      </c>
      <c r="D433" s="82" t="s">
        <v>69</v>
      </c>
      <c r="E433" s="82" t="s">
        <v>65</v>
      </c>
      <c r="F433" s="82">
        <v>1</v>
      </c>
      <c r="H433" s="73" t="s">
        <v>74</v>
      </c>
      <c r="I433" s="71" t="s">
        <v>77</v>
      </c>
      <c r="J433" s="71">
        <v>3</v>
      </c>
    </row>
    <row r="434" spans="1:10" ht="15.75">
      <c r="A434" s="81">
        <v>6</v>
      </c>
      <c r="B434" s="82">
        <v>4</v>
      </c>
      <c r="C434" s="82">
        <v>2</v>
      </c>
      <c r="D434" s="82" t="s">
        <v>69</v>
      </c>
      <c r="E434" s="82" t="s">
        <v>65</v>
      </c>
      <c r="F434" s="82">
        <v>1</v>
      </c>
      <c r="H434" s="73" t="s">
        <v>74</v>
      </c>
      <c r="I434" s="71" t="s">
        <v>77</v>
      </c>
      <c r="J434" s="71">
        <v>2</v>
      </c>
    </row>
    <row r="435" spans="1:10" ht="15.75">
      <c r="A435" s="81">
        <v>7</v>
      </c>
      <c r="B435" s="82">
        <v>4</v>
      </c>
      <c r="C435" s="82">
        <v>2</v>
      </c>
      <c r="D435" s="82" t="s">
        <v>69</v>
      </c>
      <c r="E435" s="82" t="s">
        <v>65</v>
      </c>
      <c r="F435" s="82">
        <v>1</v>
      </c>
      <c r="H435" s="73" t="s">
        <v>74</v>
      </c>
      <c r="I435" s="71" t="s">
        <v>77</v>
      </c>
      <c r="J435" s="71">
        <v>2</v>
      </c>
    </row>
    <row r="436" spans="1:10" ht="15.75">
      <c r="A436" s="81">
        <v>8</v>
      </c>
      <c r="B436" s="82">
        <v>4</v>
      </c>
      <c r="C436" s="82">
        <v>2</v>
      </c>
      <c r="D436" s="82" t="s">
        <v>69</v>
      </c>
      <c r="E436" s="82" t="s">
        <v>65</v>
      </c>
      <c r="F436" s="82">
        <v>1</v>
      </c>
      <c r="H436" s="73" t="s">
        <v>74</v>
      </c>
      <c r="I436" s="71" t="s">
        <v>77</v>
      </c>
      <c r="J436" s="71">
        <v>2</v>
      </c>
    </row>
    <row r="437" spans="1:10" ht="15.75">
      <c r="A437" s="81">
        <v>9</v>
      </c>
      <c r="B437" s="82">
        <v>4</v>
      </c>
      <c r="C437" s="82">
        <v>2</v>
      </c>
      <c r="D437" s="82" t="s">
        <v>69</v>
      </c>
      <c r="E437" s="82" t="s">
        <v>65</v>
      </c>
      <c r="F437" s="82">
        <v>1</v>
      </c>
      <c r="H437" s="73" t="s">
        <v>74</v>
      </c>
      <c r="I437" s="71" t="s">
        <v>77</v>
      </c>
      <c r="J437" s="71">
        <v>2</v>
      </c>
    </row>
    <row r="438" spans="1:10" ht="15.75">
      <c r="A438" s="81">
        <v>10</v>
      </c>
      <c r="B438" s="82">
        <v>4</v>
      </c>
      <c r="C438" s="82">
        <v>2</v>
      </c>
      <c r="D438" s="82" t="s">
        <v>69</v>
      </c>
      <c r="E438" s="82" t="s">
        <v>65</v>
      </c>
      <c r="F438" s="82">
        <v>1</v>
      </c>
      <c r="H438" s="73" t="s">
        <v>74</v>
      </c>
      <c r="I438" s="71" t="s">
        <v>77</v>
      </c>
      <c r="J438" s="71">
        <v>3</v>
      </c>
    </row>
    <row r="439" spans="1:10" ht="15.75">
      <c r="A439" s="81">
        <v>11</v>
      </c>
      <c r="B439" s="82">
        <v>4</v>
      </c>
      <c r="C439" s="82">
        <v>2</v>
      </c>
      <c r="D439" s="82" t="s">
        <v>69</v>
      </c>
      <c r="E439" s="82" t="s">
        <v>65</v>
      </c>
      <c r="F439" s="82">
        <v>1</v>
      </c>
      <c r="H439" s="73" t="s">
        <v>74</v>
      </c>
      <c r="I439" s="71" t="s">
        <v>77</v>
      </c>
      <c r="J439" s="71">
        <v>2</v>
      </c>
    </row>
    <row r="440" spans="1:10" ht="15.75">
      <c r="A440" s="81">
        <v>12</v>
      </c>
      <c r="B440" s="82">
        <v>4</v>
      </c>
      <c r="C440" s="82">
        <v>2</v>
      </c>
      <c r="D440" s="82" t="s">
        <v>69</v>
      </c>
      <c r="E440" s="82" t="s">
        <v>65</v>
      </c>
      <c r="F440" s="82">
        <v>1</v>
      </c>
      <c r="H440" s="73" t="s">
        <v>74</v>
      </c>
      <c r="I440" s="71" t="s">
        <v>77</v>
      </c>
      <c r="J440" s="71">
        <v>2</v>
      </c>
    </row>
    <row r="441" spans="1:10" ht="15.75">
      <c r="A441" s="81">
        <v>13</v>
      </c>
      <c r="B441" s="82">
        <v>4</v>
      </c>
      <c r="C441" s="82">
        <v>2</v>
      </c>
      <c r="D441" s="82" t="s">
        <v>69</v>
      </c>
      <c r="E441" s="82" t="s">
        <v>65</v>
      </c>
      <c r="F441" s="82">
        <v>1</v>
      </c>
      <c r="H441" s="73" t="s">
        <v>74</v>
      </c>
      <c r="I441" s="71" t="s">
        <v>77</v>
      </c>
      <c r="J441" s="71">
        <v>3</v>
      </c>
    </row>
    <row r="442" spans="1:10" ht="15.75">
      <c r="A442" s="81">
        <v>14</v>
      </c>
      <c r="B442" s="82">
        <v>4</v>
      </c>
      <c r="C442" s="82">
        <v>2</v>
      </c>
      <c r="D442" s="82" t="s">
        <v>69</v>
      </c>
      <c r="E442" s="82" t="s">
        <v>65</v>
      </c>
      <c r="F442" s="82">
        <v>1</v>
      </c>
      <c r="H442" s="73" t="s">
        <v>74</v>
      </c>
      <c r="I442" s="71" t="s">
        <v>77</v>
      </c>
      <c r="J442" s="71">
        <v>2</v>
      </c>
    </row>
    <row r="443" spans="1:10" ht="15.75">
      <c r="A443" s="81">
        <v>15</v>
      </c>
      <c r="B443" s="82">
        <v>5</v>
      </c>
      <c r="C443" s="82">
        <v>2</v>
      </c>
      <c r="D443" s="82" t="s">
        <v>69</v>
      </c>
      <c r="E443" s="82" t="s">
        <v>65</v>
      </c>
      <c r="F443" s="82">
        <v>1</v>
      </c>
      <c r="H443" s="73" t="s">
        <v>74</v>
      </c>
      <c r="I443" s="71" t="s">
        <v>77</v>
      </c>
      <c r="J443" s="71">
        <v>3</v>
      </c>
    </row>
    <row r="444" spans="1:10" ht="15.75">
      <c r="A444" s="81">
        <v>16</v>
      </c>
      <c r="B444" s="82">
        <v>5</v>
      </c>
      <c r="C444" s="82">
        <v>2</v>
      </c>
      <c r="D444" s="82" t="s">
        <v>69</v>
      </c>
      <c r="E444" s="82" t="s">
        <v>65</v>
      </c>
      <c r="F444" s="82">
        <v>1</v>
      </c>
      <c r="H444" s="73" t="s">
        <v>74</v>
      </c>
      <c r="I444" s="71" t="s">
        <v>77</v>
      </c>
      <c r="J444" s="71">
        <v>2</v>
      </c>
    </row>
    <row r="445" spans="1:10" ht="15.75">
      <c r="A445" s="81">
        <v>17</v>
      </c>
      <c r="B445" s="82">
        <v>5</v>
      </c>
      <c r="C445" s="82">
        <v>2</v>
      </c>
      <c r="D445" s="82" t="s">
        <v>69</v>
      </c>
      <c r="E445" s="82" t="s">
        <v>65</v>
      </c>
      <c r="F445" s="82">
        <v>1</v>
      </c>
      <c r="H445" s="73" t="s">
        <v>74</v>
      </c>
      <c r="I445" s="71" t="s">
        <v>77</v>
      </c>
      <c r="J445" s="71">
        <v>2</v>
      </c>
    </row>
    <row r="446" spans="1:10" ht="15.75">
      <c r="A446" s="81">
        <v>18</v>
      </c>
      <c r="B446" s="82">
        <v>5</v>
      </c>
      <c r="C446" s="82">
        <v>2</v>
      </c>
      <c r="D446" s="82" t="s">
        <v>69</v>
      </c>
      <c r="E446" s="82" t="s">
        <v>65</v>
      </c>
      <c r="F446" s="82">
        <v>1</v>
      </c>
      <c r="H446" s="73" t="s">
        <v>74</v>
      </c>
      <c r="I446" s="71" t="s">
        <v>77</v>
      </c>
      <c r="J446" s="71">
        <v>3</v>
      </c>
    </row>
    <row r="447" spans="1:10" ht="15.75">
      <c r="A447" s="81">
        <v>19</v>
      </c>
      <c r="B447" s="82">
        <v>12</v>
      </c>
      <c r="C447" s="82">
        <v>2</v>
      </c>
      <c r="D447" s="82" t="s">
        <v>69</v>
      </c>
      <c r="E447" s="82" t="s">
        <v>65</v>
      </c>
      <c r="F447" s="82">
        <v>1</v>
      </c>
      <c r="H447" s="73" t="s">
        <v>74</v>
      </c>
      <c r="I447" s="71" t="s">
        <v>77</v>
      </c>
      <c r="J447" s="71">
        <v>3</v>
      </c>
    </row>
    <row r="448" spans="1:10" ht="15.75">
      <c r="A448" s="81">
        <v>20</v>
      </c>
      <c r="B448" s="82">
        <v>13</v>
      </c>
      <c r="C448" s="82">
        <v>2</v>
      </c>
      <c r="D448" s="82" t="s">
        <v>69</v>
      </c>
      <c r="E448" s="82" t="s">
        <v>65</v>
      </c>
      <c r="F448" s="82">
        <v>1</v>
      </c>
      <c r="H448" s="73" t="s">
        <v>74</v>
      </c>
      <c r="I448" s="71" t="s">
        <v>77</v>
      </c>
      <c r="J448" s="71">
        <v>3</v>
      </c>
    </row>
    <row r="449" spans="1:10" ht="15.75">
      <c r="A449" s="81">
        <v>21</v>
      </c>
      <c r="B449" s="82">
        <v>14</v>
      </c>
      <c r="C449" s="82">
        <v>2</v>
      </c>
      <c r="D449" s="82" t="s">
        <v>69</v>
      </c>
      <c r="E449" s="82" t="s">
        <v>65</v>
      </c>
      <c r="F449" s="82">
        <v>1</v>
      </c>
      <c r="H449" s="73" t="s">
        <v>74</v>
      </c>
      <c r="I449" s="71" t="s">
        <v>77</v>
      </c>
      <c r="J449" s="71">
        <v>2</v>
      </c>
    </row>
    <row r="450" spans="1:10" ht="15.75">
      <c r="A450" s="81">
        <v>22</v>
      </c>
      <c r="B450" s="82">
        <v>14</v>
      </c>
      <c r="C450" s="82">
        <v>2</v>
      </c>
      <c r="D450" s="82" t="s">
        <v>69</v>
      </c>
      <c r="E450" s="82" t="s">
        <v>65</v>
      </c>
      <c r="F450" s="82">
        <v>1</v>
      </c>
      <c r="H450" s="73" t="s">
        <v>74</v>
      </c>
      <c r="I450" s="71" t="s">
        <v>77</v>
      </c>
      <c r="J450" s="71">
        <v>2</v>
      </c>
    </row>
    <row r="451" spans="1:10" ht="15.75">
      <c r="A451" s="81">
        <v>23</v>
      </c>
      <c r="B451" s="82">
        <v>14</v>
      </c>
      <c r="C451" s="82">
        <v>2</v>
      </c>
      <c r="D451" s="82" t="s">
        <v>69</v>
      </c>
      <c r="E451" s="82" t="s">
        <v>65</v>
      </c>
      <c r="F451" s="82">
        <v>1</v>
      </c>
      <c r="H451" s="73" t="s">
        <v>74</v>
      </c>
      <c r="I451" s="71" t="s">
        <v>77</v>
      </c>
      <c r="J451" s="71">
        <v>3</v>
      </c>
    </row>
    <row r="452" spans="1:10" ht="15.75">
      <c r="A452" s="81">
        <v>24</v>
      </c>
      <c r="B452" s="82">
        <v>14</v>
      </c>
      <c r="C452" s="82">
        <v>2</v>
      </c>
      <c r="D452" s="82" t="s">
        <v>69</v>
      </c>
      <c r="E452" s="82" t="s">
        <v>65</v>
      </c>
      <c r="F452" s="82">
        <v>1</v>
      </c>
      <c r="H452" s="73" t="s">
        <v>74</v>
      </c>
      <c r="I452" s="71" t="s">
        <v>77</v>
      </c>
      <c r="J452" s="71">
        <v>2</v>
      </c>
    </row>
    <row r="453" spans="1:10" ht="15.75">
      <c r="A453" s="81">
        <v>25</v>
      </c>
      <c r="B453" s="82">
        <v>15</v>
      </c>
      <c r="C453" s="82">
        <v>2</v>
      </c>
      <c r="D453" s="82" t="s">
        <v>69</v>
      </c>
      <c r="E453" s="82" t="s">
        <v>65</v>
      </c>
      <c r="F453" s="82">
        <v>1</v>
      </c>
      <c r="H453" s="73" t="s">
        <v>74</v>
      </c>
      <c r="I453" s="71" t="s">
        <v>77</v>
      </c>
      <c r="J453" s="71">
        <v>3</v>
      </c>
    </row>
    <row r="454" spans="1:10" ht="15.75">
      <c r="A454" s="81">
        <v>26</v>
      </c>
      <c r="B454" s="82">
        <v>15</v>
      </c>
      <c r="C454" s="82">
        <v>2</v>
      </c>
      <c r="D454" s="82" t="s">
        <v>69</v>
      </c>
      <c r="E454" s="82" t="s">
        <v>65</v>
      </c>
      <c r="F454" s="82">
        <v>1</v>
      </c>
      <c r="H454" s="73" t="s">
        <v>74</v>
      </c>
      <c r="I454" s="71" t="s">
        <v>77</v>
      </c>
      <c r="J454" s="71">
        <v>2</v>
      </c>
    </row>
    <row r="455" spans="1:10" ht="15.75">
      <c r="A455" s="81">
        <v>27</v>
      </c>
      <c r="B455" s="82">
        <v>15</v>
      </c>
      <c r="C455" s="82">
        <v>2</v>
      </c>
      <c r="D455" s="82" t="s">
        <v>69</v>
      </c>
      <c r="E455" s="82" t="s">
        <v>65</v>
      </c>
      <c r="F455" s="82">
        <v>1</v>
      </c>
      <c r="H455" s="73" t="s">
        <v>74</v>
      </c>
      <c r="I455" s="71" t="s">
        <v>77</v>
      </c>
      <c r="J455" s="71">
        <v>2</v>
      </c>
    </row>
    <row r="456" spans="1:10" ht="15.75">
      <c r="A456" s="81">
        <v>28</v>
      </c>
      <c r="B456" s="82">
        <v>15</v>
      </c>
      <c r="C456" s="82">
        <v>2</v>
      </c>
      <c r="D456" s="82" t="s">
        <v>69</v>
      </c>
      <c r="E456" s="82" t="s">
        <v>65</v>
      </c>
      <c r="F456" s="82">
        <v>1</v>
      </c>
      <c r="H456" s="73" t="s">
        <v>74</v>
      </c>
      <c r="I456" s="71" t="s">
        <v>77</v>
      </c>
      <c r="J456" s="71">
        <v>3</v>
      </c>
    </row>
    <row r="457" spans="1:10" ht="15.75">
      <c r="A457" s="81">
        <v>29</v>
      </c>
      <c r="B457" s="82">
        <v>15</v>
      </c>
      <c r="C457" s="82">
        <v>2</v>
      </c>
      <c r="D457" s="82" t="s">
        <v>69</v>
      </c>
      <c r="E457" s="82" t="s">
        <v>65</v>
      </c>
      <c r="F457" s="82">
        <v>1</v>
      </c>
      <c r="H457" s="73" t="s">
        <v>74</v>
      </c>
      <c r="I457" s="71" t="s">
        <v>77</v>
      </c>
      <c r="J457" s="71">
        <v>2</v>
      </c>
    </row>
    <row r="458" spans="1:10" ht="15.75">
      <c r="A458" s="81">
        <v>30</v>
      </c>
      <c r="B458" s="82">
        <v>18</v>
      </c>
      <c r="C458" s="82">
        <v>2</v>
      </c>
      <c r="D458" s="82" t="s">
        <v>69</v>
      </c>
      <c r="E458" s="82" t="s">
        <v>65</v>
      </c>
      <c r="F458" s="82">
        <v>1</v>
      </c>
      <c r="H458" s="73" t="s">
        <v>74</v>
      </c>
      <c r="I458" s="71" t="s">
        <v>77</v>
      </c>
      <c r="J458" s="71">
        <v>2</v>
      </c>
    </row>
    <row r="459" spans="1:10" ht="15.75">
      <c r="A459" s="81">
        <v>1</v>
      </c>
      <c r="B459" s="82">
        <v>3</v>
      </c>
      <c r="C459" s="82">
        <v>2</v>
      </c>
      <c r="D459" s="82" t="s">
        <v>69</v>
      </c>
      <c r="E459" s="82" t="s">
        <v>63</v>
      </c>
      <c r="F459" s="82">
        <v>2</v>
      </c>
      <c r="H459" s="73" t="s">
        <v>74</v>
      </c>
      <c r="I459" s="71" t="s">
        <v>77</v>
      </c>
      <c r="J459" s="71">
        <v>3</v>
      </c>
    </row>
    <row r="460" spans="1:10" ht="15.75">
      <c r="A460" s="81">
        <v>2</v>
      </c>
      <c r="B460" s="82">
        <v>3</v>
      </c>
      <c r="C460" s="82">
        <v>2</v>
      </c>
      <c r="D460" s="82" t="s">
        <v>69</v>
      </c>
      <c r="E460" s="82" t="s">
        <v>63</v>
      </c>
      <c r="F460" s="82">
        <v>2</v>
      </c>
      <c r="H460" s="73" t="s">
        <v>74</v>
      </c>
      <c r="I460" s="71" t="s">
        <v>77</v>
      </c>
      <c r="J460" s="71">
        <v>2</v>
      </c>
    </row>
    <row r="461" spans="1:10" ht="15.75">
      <c r="A461" s="81">
        <v>3</v>
      </c>
      <c r="B461" s="82">
        <v>4</v>
      </c>
      <c r="C461" s="82">
        <v>2</v>
      </c>
      <c r="D461" s="82" t="s">
        <v>69</v>
      </c>
      <c r="E461" s="82" t="s">
        <v>63</v>
      </c>
      <c r="F461" s="82">
        <v>2</v>
      </c>
      <c r="H461" s="73" t="s">
        <v>74</v>
      </c>
      <c r="I461" s="71" t="s">
        <v>77</v>
      </c>
      <c r="J461" s="71">
        <v>3</v>
      </c>
    </row>
    <row r="462" spans="1:10" ht="15.75">
      <c r="A462" s="81">
        <v>4</v>
      </c>
      <c r="B462" s="82">
        <v>4</v>
      </c>
      <c r="C462" s="82">
        <v>2</v>
      </c>
      <c r="D462" s="82" t="s">
        <v>69</v>
      </c>
      <c r="E462" s="82" t="s">
        <v>63</v>
      </c>
      <c r="F462" s="82">
        <v>2</v>
      </c>
      <c r="H462" s="73" t="s">
        <v>74</v>
      </c>
      <c r="I462" s="71" t="s">
        <v>77</v>
      </c>
      <c r="J462" s="71">
        <v>2</v>
      </c>
    </row>
    <row r="463" spans="1:10" ht="15.75">
      <c r="A463" s="81">
        <v>5</v>
      </c>
      <c r="B463" s="82">
        <v>5</v>
      </c>
      <c r="C463" s="82">
        <v>2</v>
      </c>
      <c r="D463" s="82" t="s">
        <v>69</v>
      </c>
      <c r="E463" s="82" t="s">
        <v>63</v>
      </c>
      <c r="F463" s="82">
        <v>2</v>
      </c>
      <c r="H463" s="73" t="s">
        <v>74</v>
      </c>
      <c r="I463" s="71" t="s">
        <v>77</v>
      </c>
      <c r="J463" s="71">
        <v>2</v>
      </c>
    </row>
    <row r="464" spans="1:10" ht="15.75">
      <c r="A464" s="81">
        <v>6</v>
      </c>
      <c r="B464" s="82">
        <v>5</v>
      </c>
      <c r="C464" s="82">
        <v>2</v>
      </c>
      <c r="D464" s="82" t="s">
        <v>69</v>
      </c>
      <c r="E464" s="82" t="s">
        <v>63</v>
      </c>
      <c r="F464" s="82">
        <v>2</v>
      </c>
      <c r="H464" s="73" t="s">
        <v>74</v>
      </c>
      <c r="I464" s="71" t="s">
        <v>77</v>
      </c>
      <c r="J464" s="71">
        <v>2</v>
      </c>
    </row>
    <row r="465" spans="1:10" ht="15.75">
      <c r="A465" s="81">
        <v>7</v>
      </c>
      <c r="B465" s="82">
        <v>6</v>
      </c>
      <c r="C465" s="82">
        <v>2</v>
      </c>
      <c r="D465" s="82" t="s">
        <v>69</v>
      </c>
      <c r="E465" s="82" t="s">
        <v>63</v>
      </c>
      <c r="F465" s="82">
        <v>2</v>
      </c>
      <c r="H465" s="73" t="s">
        <v>74</v>
      </c>
      <c r="I465" s="71" t="s">
        <v>77</v>
      </c>
      <c r="J465" s="71">
        <v>1</v>
      </c>
    </row>
    <row r="466" spans="1:10" ht="15.75">
      <c r="A466" s="81">
        <v>8</v>
      </c>
      <c r="B466" s="82">
        <v>6</v>
      </c>
      <c r="C466" s="82">
        <v>2</v>
      </c>
      <c r="D466" s="82" t="s">
        <v>69</v>
      </c>
      <c r="E466" s="82" t="s">
        <v>63</v>
      </c>
      <c r="F466" s="82">
        <v>2</v>
      </c>
      <c r="H466" s="73" t="s">
        <v>74</v>
      </c>
      <c r="I466" s="71" t="s">
        <v>77</v>
      </c>
      <c r="J466" s="71">
        <v>2</v>
      </c>
    </row>
    <row r="467" spans="1:10" ht="15.75">
      <c r="A467" s="81">
        <v>9</v>
      </c>
      <c r="B467" s="82">
        <v>7</v>
      </c>
      <c r="C467" s="82">
        <v>2</v>
      </c>
      <c r="D467" s="82" t="s">
        <v>69</v>
      </c>
      <c r="E467" s="82" t="s">
        <v>63</v>
      </c>
      <c r="F467" s="82">
        <v>2</v>
      </c>
      <c r="H467" s="73" t="s">
        <v>74</v>
      </c>
      <c r="I467" s="71" t="s">
        <v>77</v>
      </c>
      <c r="J467" s="71">
        <v>2</v>
      </c>
    </row>
    <row r="468" spans="1:10" ht="15.75">
      <c r="A468" s="81">
        <v>1</v>
      </c>
      <c r="B468" s="82">
        <v>3</v>
      </c>
      <c r="C468" s="82">
        <v>2</v>
      </c>
      <c r="D468" s="82" t="s">
        <v>69</v>
      </c>
      <c r="E468" s="82" t="s">
        <v>64</v>
      </c>
      <c r="F468" s="82">
        <v>2</v>
      </c>
      <c r="H468" s="73" t="s">
        <v>74</v>
      </c>
      <c r="I468" s="71" t="s">
        <v>77</v>
      </c>
      <c r="J468" s="71">
        <v>1</v>
      </c>
    </row>
    <row r="469" spans="1:10" ht="15.75">
      <c r="A469" s="81">
        <v>2</v>
      </c>
      <c r="B469" s="82">
        <v>7</v>
      </c>
      <c r="C469" s="82">
        <v>2</v>
      </c>
      <c r="D469" s="82" t="s">
        <v>69</v>
      </c>
      <c r="E469" s="82" t="s">
        <v>64</v>
      </c>
      <c r="F469" s="82">
        <v>2</v>
      </c>
      <c r="H469" s="73" t="s">
        <v>74</v>
      </c>
      <c r="I469" s="71" t="s">
        <v>77</v>
      </c>
      <c r="J469" s="71">
        <v>3</v>
      </c>
    </row>
    <row r="470" spans="1:10" ht="15.75">
      <c r="A470" s="81">
        <v>3</v>
      </c>
      <c r="B470" s="82">
        <v>7</v>
      </c>
      <c r="C470" s="82">
        <v>2</v>
      </c>
      <c r="D470" s="82" t="s">
        <v>69</v>
      </c>
      <c r="E470" s="82" t="s">
        <v>64</v>
      </c>
      <c r="F470" s="82">
        <v>2</v>
      </c>
      <c r="H470" s="73" t="s">
        <v>74</v>
      </c>
      <c r="I470" s="71" t="s">
        <v>77</v>
      </c>
      <c r="J470" s="71">
        <v>2</v>
      </c>
    </row>
    <row r="471" spans="1:10" ht="15.75">
      <c r="A471" s="81">
        <v>4</v>
      </c>
      <c r="B471" s="82">
        <v>7</v>
      </c>
      <c r="C471" s="82">
        <v>2</v>
      </c>
      <c r="D471" s="82" t="s">
        <v>69</v>
      </c>
      <c r="E471" s="82" t="s">
        <v>64</v>
      </c>
      <c r="F471" s="82">
        <v>2</v>
      </c>
      <c r="H471" s="73" t="s">
        <v>74</v>
      </c>
      <c r="I471" s="71" t="s">
        <v>77</v>
      </c>
      <c r="J471" s="71">
        <v>2</v>
      </c>
    </row>
    <row r="472" spans="1:10" ht="15.75">
      <c r="A472" s="81">
        <v>5</v>
      </c>
      <c r="B472" s="82">
        <v>7</v>
      </c>
      <c r="C472" s="82">
        <v>2</v>
      </c>
      <c r="D472" s="82" t="s">
        <v>69</v>
      </c>
      <c r="E472" s="82" t="s">
        <v>64</v>
      </c>
      <c r="F472" s="82">
        <v>2</v>
      </c>
      <c r="H472" s="73" t="s">
        <v>74</v>
      </c>
      <c r="I472" s="71" t="s">
        <v>77</v>
      </c>
      <c r="J472" s="71">
        <v>2</v>
      </c>
    </row>
    <row r="473" spans="1:10" ht="15.75">
      <c r="A473" s="81">
        <v>6</v>
      </c>
      <c r="B473" s="82">
        <v>7</v>
      </c>
      <c r="C473" s="82">
        <v>2</v>
      </c>
      <c r="D473" s="82" t="s">
        <v>69</v>
      </c>
      <c r="E473" s="82" t="s">
        <v>64</v>
      </c>
      <c r="F473" s="82">
        <v>2</v>
      </c>
      <c r="H473" s="73" t="s">
        <v>74</v>
      </c>
      <c r="I473" s="71" t="s">
        <v>77</v>
      </c>
      <c r="J473" s="71">
        <v>2</v>
      </c>
    </row>
    <row r="474" spans="1:10" ht="15.75">
      <c r="A474" s="81">
        <v>7</v>
      </c>
      <c r="B474" s="82">
        <v>10</v>
      </c>
      <c r="C474" s="82">
        <v>2</v>
      </c>
      <c r="D474" s="82" t="s">
        <v>69</v>
      </c>
      <c r="E474" s="82" t="s">
        <v>64</v>
      </c>
      <c r="F474" s="82">
        <v>2</v>
      </c>
      <c r="H474" s="73" t="s">
        <v>74</v>
      </c>
      <c r="I474" s="71" t="s">
        <v>77</v>
      </c>
      <c r="J474" s="71">
        <v>2</v>
      </c>
    </row>
    <row r="475" spans="1:10" ht="15.75">
      <c r="A475" s="81">
        <v>8</v>
      </c>
      <c r="B475" s="82">
        <v>10</v>
      </c>
      <c r="C475" s="82">
        <v>2</v>
      </c>
      <c r="D475" s="82" t="s">
        <v>69</v>
      </c>
      <c r="E475" s="82" t="s">
        <v>64</v>
      </c>
      <c r="F475" s="82">
        <v>2</v>
      </c>
      <c r="H475" s="73" t="s">
        <v>74</v>
      </c>
      <c r="I475" s="71" t="s">
        <v>77</v>
      </c>
      <c r="J475" s="71">
        <v>3</v>
      </c>
    </row>
    <row r="476" spans="1:10" ht="15.75">
      <c r="A476" s="81">
        <v>9</v>
      </c>
      <c r="B476" s="82">
        <v>10</v>
      </c>
      <c r="C476" s="82">
        <v>2</v>
      </c>
      <c r="D476" s="82" t="s">
        <v>69</v>
      </c>
      <c r="E476" s="82" t="s">
        <v>64</v>
      </c>
      <c r="F476" s="82">
        <v>2</v>
      </c>
      <c r="H476" s="73" t="s">
        <v>74</v>
      </c>
      <c r="I476" s="71" t="s">
        <v>77</v>
      </c>
      <c r="J476" s="71">
        <v>2</v>
      </c>
    </row>
    <row r="477" spans="1:10" ht="15.75">
      <c r="A477" s="81">
        <v>10</v>
      </c>
      <c r="B477" s="82">
        <v>11</v>
      </c>
      <c r="C477" s="82">
        <v>2</v>
      </c>
      <c r="D477" s="82" t="s">
        <v>69</v>
      </c>
      <c r="E477" s="82" t="s">
        <v>64</v>
      </c>
      <c r="F477" s="82">
        <v>2</v>
      </c>
      <c r="H477" s="73" t="s">
        <v>74</v>
      </c>
      <c r="I477" s="71" t="s">
        <v>77</v>
      </c>
      <c r="J477" s="71">
        <v>2</v>
      </c>
    </row>
    <row r="478" spans="1:10" ht="15.75">
      <c r="A478" s="81">
        <v>11</v>
      </c>
      <c r="B478" s="82">
        <v>11</v>
      </c>
      <c r="C478" s="82">
        <v>2</v>
      </c>
      <c r="D478" s="82" t="s">
        <v>69</v>
      </c>
      <c r="E478" s="82" t="s">
        <v>64</v>
      </c>
      <c r="F478" s="82">
        <v>2</v>
      </c>
      <c r="H478" s="73" t="s">
        <v>74</v>
      </c>
      <c r="I478" s="71" t="s">
        <v>77</v>
      </c>
      <c r="J478" s="71">
        <v>3</v>
      </c>
    </row>
    <row r="479" spans="1:10" ht="15.75">
      <c r="A479" s="81">
        <v>12</v>
      </c>
      <c r="B479" s="82">
        <v>14</v>
      </c>
      <c r="C479" s="82">
        <v>2</v>
      </c>
      <c r="D479" s="82" t="s">
        <v>69</v>
      </c>
      <c r="E479" s="82" t="s">
        <v>64</v>
      </c>
      <c r="F479" s="82">
        <v>2</v>
      </c>
      <c r="H479" s="73" t="s">
        <v>74</v>
      </c>
      <c r="I479" s="71" t="s">
        <v>77</v>
      </c>
      <c r="J479" s="71">
        <v>3</v>
      </c>
    </row>
    <row r="480" spans="1:10" ht="15.75">
      <c r="A480" s="81">
        <v>13</v>
      </c>
      <c r="B480" s="82">
        <v>14</v>
      </c>
      <c r="C480" s="82">
        <v>2</v>
      </c>
      <c r="D480" s="82" t="s">
        <v>69</v>
      </c>
      <c r="E480" s="82" t="s">
        <v>64</v>
      </c>
      <c r="F480" s="82">
        <v>2</v>
      </c>
      <c r="H480" s="73" t="s">
        <v>74</v>
      </c>
      <c r="I480" s="71" t="s">
        <v>77</v>
      </c>
      <c r="J480" s="71">
        <v>2</v>
      </c>
    </row>
    <row r="481" spans="1:10" ht="15.75">
      <c r="A481" s="81">
        <v>1</v>
      </c>
      <c r="B481" s="82">
        <v>3</v>
      </c>
      <c r="C481" s="82">
        <v>2</v>
      </c>
      <c r="D481" s="82" t="s">
        <v>69</v>
      </c>
      <c r="E481" s="82" t="s">
        <v>65</v>
      </c>
      <c r="F481" s="82">
        <v>2</v>
      </c>
      <c r="H481" s="73" t="s">
        <v>74</v>
      </c>
      <c r="I481" s="71" t="s">
        <v>77</v>
      </c>
      <c r="J481" s="71">
        <v>2</v>
      </c>
    </row>
    <row r="482" spans="1:10" ht="15.75">
      <c r="A482" s="81">
        <v>2</v>
      </c>
      <c r="B482" s="82">
        <v>3</v>
      </c>
      <c r="C482" s="82">
        <v>2</v>
      </c>
      <c r="D482" s="82" t="s">
        <v>69</v>
      </c>
      <c r="E482" s="82" t="s">
        <v>65</v>
      </c>
      <c r="F482" s="82">
        <v>2</v>
      </c>
      <c r="H482" s="73" t="s">
        <v>74</v>
      </c>
      <c r="I482" s="71" t="s">
        <v>77</v>
      </c>
      <c r="J482" s="71">
        <v>2</v>
      </c>
    </row>
    <row r="483" spans="1:10" ht="15.75">
      <c r="A483" s="81">
        <v>3</v>
      </c>
      <c r="B483" s="82">
        <v>4</v>
      </c>
      <c r="C483" s="82">
        <v>2</v>
      </c>
      <c r="D483" s="82" t="s">
        <v>69</v>
      </c>
      <c r="E483" s="82" t="s">
        <v>65</v>
      </c>
      <c r="F483" s="82">
        <v>2</v>
      </c>
      <c r="H483" s="73" t="s">
        <v>74</v>
      </c>
      <c r="I483" s="71" t="s">
        <v>77</v>
      </c>
      <c r="J483" s="71">
        <v>3</v>
      </c>
    </row>
    <row r="484" spans="1:10" ht="15.75">
      <c r="A484" s="81">
        <v>4</v>
      </c>
      <c r="B484" s="82">
        <v>5</v>
      </c>
      <c r="C484" s="82">
        <v>2</v>
      </c>
      <c r="D484" s="82" t="s">
        <v>69</v>
      </c>
      <c r="E484" s="82" t="s">
        <v>65</v>
      </c>
      <c r="F484" s="82">
        <v>2</v>
      </c>
      <c r="H484" s="73" t="s">
        <v>74</v>
      </c>
      <c r="I484" s="71" t="s">
        <v>77</v>
      </c>
      <c r="J484" s="71">
        <v>1</v>
      </c>
    </row>
    <row r="485" spans="1:10" ht="15.75">
      <c r="A485" s="81">
        <v>5</v>
      </c>
      <c r="B485" s="82">
        <v>6</v>
      </c>
      <c r="C485" s="82">
        <v>2</v>
      </c>
      <c r="D485" s="82" t="s">
        <v>69</v>
      </c>
      <c r="E485" s="82" t="s">
        <v>65</v>
      </c>
      <c r="F485" s="82">
        <v>2</v>
      </c>
      <c r="H485" s="73" t="s">
        <v>74</v>
      </c>
      <c r="I485" s="71" t="s">
        <v>77</v>
      </c>
      <c r="J485" s="71">
        <v>3</v>
      </c>
    </row>
    <row r="486" spans="1:10" ht="15.75">
      <c r="A486" s="81">
        <v>6</v>
      </c>
      <c r="B486" s="82">
        <v>7</v>
      </c>
      <c r="C486" s="82">
        <v>2</v>
      </c>
      <c r="D486" s="82" t="s">
        <v>69</v>
      </c>
      <c r="E486" s="82" t="s">
        <v>65</v>
      </c>
      <c r="F486" s="82">
        <v>2</v>
      </c>
      <c r="H486" s="73" t="s">
        <v>74</v>
      </c>
      <c r="I486" s="71" t="s">
        <v>77</v>
      </c>
      <c r="J486" s="71">
        <v>2</v>
      </c>
    </row>
    <row r="487" spans="1:10" ht="15.75">
      <c r="A487" s="81">
        <v>7</v>
      </c>
      <c r="B487" s="82">
        <v>10</v>
      </c>
      <c r="C487" s="82">
        <v>2</v>
      </c>
      <c r="D487" s="82" t="s">
        <v>69</v>
      </c>
      <c r="E487" s="82" t="s">
        <v>65</v>
      </c>
      <c r="F487" s="82">
        <v>2</v>
      </c>
      <c r="H487" s="73" t="s">
        <v>74</v>
      </c>
      <c r="I487" s="71" t="s">
        <v>77</v>
      </c>
      <c r="J487" s="71">
        <v>2</v>
      </c>
    </row>
    <row r="488" spans="1:10" ht="15.75">
      <c r="A488" s="81">
        <v>8</v>
      </c>
      <c r="B488" s="82">
        <v>10</v>
      </c>
      <c r="C488" s="82">
        <v>2</v>
      </c>
      <c r="D488" s="82" t="s">
        <v>69</v>
      </c>
      <c r="E488" s="82" t="s">
        <v>65</v>
      </c>
      <c r="F488" s="82">
        <v>2</v>
      </c>
      <c r="H488" s="73" t="s">
        <v>74</v>
      </c>
      <c r="I488" s="71" t="s">
        <v>77</v>
      </c>
      <c r="J488" s="71">
        <v>2</v>
      </c>
    </row>
    <row r="489" spans="1:10" ht="15.75">
      <c r="A489" s="81">
        <v>9</v>
      </c>
      <c r="B489" s="82">
        <v>10</v>
      </c>
      <c r="C489" s="82">
        <v>2</v>
      </c>
      <c r="D489" s="82" t="s">
        <v>69</v>
      </c>
      <c r="E489" s="82" t="s">
        <v>65</v>
      </c>
      <c r="F489" s="82">
        <v>2</v>
      </c>
      <c r="H489" s="73" t="s">
        <v>74</v>
      </c>
      <c r="I489" s="71" t="s">
        <v>77</v>
      </c>
      <c r="J489" s="71">
        <v>2</v>
      </c>
    </row>
    <row r="490" spans="1:10" ht="15.75">
      <c r="A490" s="81">
        <v>10</v>
      </c>
      <c r="B490" s="82">
        <v>10</v>
      </c>
      <c r="C490" s="82">
        <v>2</v>
      </c>
      <c r="D490" s="82" t="s">
        <v>69</v>
      </c>
      <c r="E490" s="82" t="s">
        <v>65</v>
      </c>
      <c r="F490" s="82">
        <v>2</v>
      </c>
      <c r="H490" s="73" t="s">
        <v>74</v>
      </c>
      <c r="I490" s="71" t="s">
        <v>77</v>
      </c>
      <c r="J490" s="71">
        <v>2</v>
      </c>
    </row>
    <row r="491" spans="1:10" ht="15.75">
      <c r="A491" s="81">
        <v>11</v>
      </c>
      <c r="B491" s="82">
        <v>11</v>
      </c>
      <c r="C491" s="82">
        <v>2</v>
      </c>
      <c r="D491" s="82" t="s">
        <v>69</v>
      </c>
      <c r="E491" s="82" t="s">
        <v>65</v>
      </c>
      <c r="F491" s="82">
        <v>2</v>
      </c>
      <c r="H491" s="73" t="s">
        <v>74</v>
      </c>
      <c r="I491" s="71" t="s">
        <v>77</v>
      </c>
      <c r="J491" s="71">
        <v>3</v>
      </c>
    </row>
    <row r="492" spans="1:10" ht="15.75">
      <c r="A492" s="81">
        <v>12</v>
      </c>
      <c r="B492" s="82">
        <v>12</v>
      </c>
      <c r="C492" s="82">
        <v>2</v>
      </c>
      <c r="D492" s="82" t="s">
        <v>69</v>
      </c>
      <c r="E492" s="82" t="s">
        <v>65</v>
      </c>
      <c r="F492" s="82">
        <v>2</v>
      </c>
      <c r="H492" s="73" t="s">
        <v>74</v>
      </c>
      <c r="I492" s="71" t="s">
        <v>77</v>
      </c>
      <c r="J492" s="71">
        <v>2</v>
      </c>
    </row>
    <row r="493" spans="1:10" ht="15.75">
      <c r="A493" s="81">
        <v>13</v>
      </c>
      <c r="B493" s="82">
        <v>12</v>
      </c>
      <c r="C493" s="82">
        <v>2</v>
      </c>
      <c r="D493" s="82" t="s">
        <v>69</v>
      </c>
      <c r="E493" s="82" t="s">
        <v>65</v>
      </c>
      <c r="F493" s="82">
        <v>2</v>
      </c>
      <c r="H493" s="73" t="s">
        <v>74</v>
      </c>
      <c r="I493" s="71" t="s">
        <v>77</v>
      </c>
      <c r="J493" s="71">
        <v>2</v>
      </c>
    </row>
    <row r="494" spans="1:10" ht="15.75">
      <c r="A494" s="81">
        <v>14</v>
      </c>
      <c r="B494" s="82">
        <v>17</v>
      </c>
      <c r="C494" s="82">
        <v>2</v>
      </c>
      <c r="D494" s="82" t="s">
        <v>69</v>
      </c>
      <c r="E494" s="82" t="s">
        <v>65</v>
      </c>
      <c r="F494" s="82">
        <v>2</v>
      </c>
      <c r="H494" s="73" t="s">
        <v>74</v>
      </c>
      <c r="I494" s="71" t="s">
        <v>78</v>
      </c>
      <c r="J494" s="71">
        <v>3</v>
      </c>
    </row>
    <row r="495" spans="1:10" ht="15.75">
      <c r="A495" s="81">
        <v>1</v>
      </c>
      <c r="B495" s="82">
        <v>1</v>
      </c>
      <c r="C495" s="82">
        <v>2</v>
      </c>
      <c r="D495" s="82" t="s">
        <v>69</v>
      </c>
      <c r="E495" s="82" t="s">
        <v>63</v>
      </c>
      <c r="F495" s="82">
        <v>3</v>
      </c>
      <c r="H495" s="73" t="s">
        <v>74</v>
      </c>
      <c r="I495" s="71" t="s">
        <v>78</v>
      </c>
      <c r="J495" s="71">
        <v>3</v>
      </c>
    </row>
    <row r="496" spans="1:10" ht="15.75">
      <c r="A496" s="81">
        <v>2</v>
      </c>
      <c r="B496" s="82">
        <v>1</v>
      </c>
      <c r="C496" s="82">
        <v>2</v>
      </c>
      <c r="D496" s="82" t="s">
        <v>69</v>
      </c>
      <c r="E496" s="82" t="s">
        <v>63</v>
      </c>
      <c r="F496" s="82">
        <v>3</v>
      </c>
      <c r="H496" s="73" t="s">
        <v>74</v>
      </c>
      <c r="I496" s="71" t="s">
        <v>78</v>
      </c>
      <c r="J496" s="71">
        <v>2</v>
      </c>
    </row>
    <row r="497" spans="1:10" ht="15.75">
      <c r="A497" s="81">
        <v>3</v>
      </c>
      <c r="B497" s="82">
        <v>1</v>
      </c>
      <c r="C497" s="82">
        <v>2</v>
      </c>
      <c r="D497" s="82" t="s">
        <v>69</v>
      </c>
      <c r="E497" s="82" t="s">
        <v>63</v>
      </c>
      <c r="F497" s="82">
        <v>3</v>
      </c>
      <c r="H497" s="73" t="s">
        <v>74</v>
      </c>
      <c r="I497" s="71" t="s">
        <v>78</v>
      </c>
      <c r="J497" s="71">
        <v>3</v>
      </c>
    </row>
    <row r="498" spans="1:10" ht="15.75">
      <c r="A498" s="81">
        <v>4</v>
      </c>
      <c r="B498" s="82">
        <v>1</v>
      </c>
      <c r="C498" s="82">
        <v>2</v>
      </c>
      <c r="D498" s="82" t="s">
        <v>69</v>
      </c>
      <c r="E498" s="82" t="s">
        <v>63</v>
      </c>
      <c r="F498" s="82">
        <v>3</v>
      </c>
      <c r="H498" s="73" t="s">
        <v>74</v>
      </c>
      <c r="I498" s="71" t="s">
        <v>78</v>
      </c>
      <c r="J498" s="71">
        <v>3</v>
      </c>
    </row>
    <row r="499" spans="1:10" ht="15.75">
      <c r="A499" s="81">
        <v>5</v>
      </c>
      <c r="B499" s="82">
        <v>1</v>
      </c>
      <c r="C499" s="82">
        <v>2</v>
      </c>
      <c r="D499" s="82" t="s">
        <v>69</v>
      </c>
      <c r="E499" s="82" t="s">
        <v>63</v>
      </c>
      <c r="F499" s="82">
        <v>3</v>
      </c>
      <c r="H499" s="73" t="s">
        <v>74</v>
      </c>
      <c r="I499" s="71" t="s">
        <v>78</v>
      </c>
      <c r="J499" s="71">
        <v>2</v>
      </c>
    </row>
    <row r="500" spans="1:10" ht="15.75">
      <c r="A500" s="81">
        <v>6</v>
      </c>
      <c r="B500" s="82">
        <v>1</v>
      </c>
      <c r="C500" s="82">
        <v>2</v>
      </c>
      <c r="D500" s="82" t="s">
        <v>69</v>
      </c>
      <c r="E500" s="82" t="s">
        <v>63</v>
      </c>
      <c r="F500" s="82">
        <v>3</v>
      </c>
      <c r="H500" s="73" t="s">
        <v>74</v>
      </c>
      <c r="I500" s="71" t="s">
        <v>78</v>
      </c>
      <c r="J500" s="71">
        <v>3</v>
      </c>
    </row>
    <row r="501" spans="1:10" ht="15.75">
      <c r="A501" s="81">
        <v>7</v>
      </c>
      <c r="B501" s="82">
        <v>1</v>
      </c>
      <c r="C501" s="82">
        <v>2</v>
      </c>
      <c r="D501" s="82" t="s">
        <v>69</v>
      </c>
      <c r="E501" s="82" t="s">
        <v>63</v>
      </c>
      <c r="F501" s="82">
        <v>3</v>
      </c>
      <c r="H501" s="73" t="s">
        <v>74</v>
      </c>
      <c r="I501" s="71" t="s">
        <v>78</v>
      </c>
      <c r="J501" s="71">
        <v>3</v>
      </c>
    </row>
    <row r="502" spans="1:10" ht="15.75">
      <c r="A502" s="81">
        <v>8</v>
      </c>
      <c r="B502" s="82">
        <v>1</v>
      </c>
      <c r="C502" s="82">
        <v>2</v>
      </c>
      <c r="D502" s="82" t="s">
        <v>69</v>
      </c>
      <c r="E502" s="82" t="s">
        <v>63</v>
      </c>
      <c r="F502" s="82">
        <v>3</v>
      </c>
      <c r="H502" s="73" t="s">
        <v>74</v>
      </c>
      <c r="I502" s="71" t="s">
        <v>78</v>
      </c>
      <c r="J502" s="71">
        <v>3</v>
      </c>
    </row>
    <row r="503" spans="1:10" ht="15.75">
      <c r="A503" s="81">
        <v>9</v>
      </c>
      <c r="B503" s="82">
        <v>1</v>
      </c>
      <c r="C503" s="82">
        <v>2</v>
      </c>
      <c r="D503" s="82" t="s">
        <v>69</v>
      </c>
      <c r="E503" s="82" t="s">
        <v>63</v>
      </c>
      <c r="F503" s="82">
        <v>3</v>
      </c>
      <c r="H503" s="73" t="s">
        <v>74</v>
      </c>
      <c r="I503" s="71" t="s">
        <v>78</v>
      </c>
      <c r="J503" s="71">
        <v>3</v>
      </c>
    </row>
    <row r="504" spans="1:10" ht="15.75">
      <c r="A504" s="81">
        <v>10</v>
      </c>
      <c r="B504" s="82">
        <v>1</v>
      </c>
      <c r="C504" s="82">
        <v>2</v>
      </c>
      <c r="D504" s="82" t="s">
        <v>69</v>
      </c>
      <c r="E504" s="82" t="s">
        <v>63</v>
      </c>
      <c r="F504" s="82">
        <v>3</v>
      </c>
      <c r="H504" s="73" t="s">
        <v>74</v>
      </c>
      <c r="I504" s="71" t="s">
        <v>78</v>
      </c>
      <c r="J504" s="71">
        <v>2</v>
      </c>
    </row>
    <row r="505" spans="1:10" ht="15.75">
      <c r="A505" s="81">
        <v>11</v>
      </c>
      <c r="B505" s="82">
        <v>1</v>
      </c>
      <c r="C505" s="82">
        <v>2</v>
      </c>
      <c r="D505" s="82" t="s">
        <v>69</v>
      </c>
      <c r="E505" s="82" t="s">
        <v>63</v>
      </c>
      <c r="F505" s="82">
        <v>3</v>
      </c>
      <c r="H505" s="73" t="s">
        <v>74</v>
      </c>
      <c r="I505" s="71" t="s">
        <v>78</v>
      </c>
      <c r="J505" s="71">
        <v>3</v>
      </c>
    </row>
    <row r="506" spans="1:10" ht="15.75">
      <c r="A506" s="81">
        <v>12</v>
      </c>
      <c r="B506" s="82">
        <v>1</v>
      </c>
      <c r="C506" s="82">
        <v>2</v>
      </c>
      <c r="D506" s="82" t="s">
        <v>69</v>
      </c>
      <c r="E506" s="82" t="s">
        <v>63</v>
      </c>
      <c r="F506" s="82">
        <v>3</v>
      </c>
      <c r="H506" s="73" t="s">
        <v>74</v>
      </c>
      <c r="I506" s="71" t="s">
        <v>78</v>
      </c>
      <c r="J506" s="71">
        <v>3</v>
      </c>
    </row>
    <row r="507" spans="1:10" ht="15.75">
      <c r="A507" s="81">
        <v>13</v>
      </c>
      <c r="B507" s="82">
        <v>4</v>
      </c>
      <c r="C507" s="82">
        <v>2</v>
      </c>
      <c r="D507" s="82" t="s">
        <v>69</v>
      </c>
      <c r="E507" s="82" t="s">
        <v>63</v>
      </c>
      <c r="F507" s="82">
        <v>3</v>
      </c>
      <c r="H507" s="73" t="s">
        <v>74</v>
      </c>
      <c r="I507" s="71" t="s">
        <v>78</v>
      </c>
      <c r="J507" s="71">
        <v>2</v>
      </c>
    </row>
    <row r="508" spans="1:10" ht="15.75">
      <c r="A508" s="81">
        <v>14</v>
      </c>
      <c r="B508" s="82">
        <v>4</v>
      </c>
      <c r="C508" s="82">
        <v>2</v>
      </c>
      <c r="D508" s="82" t="s">
        <v>69</v>
      </c>
      <c r="E508" s="82" t="s">
        <v>63</v>
      </c>
      <c r="F508" s="82">
        <v>3</v>
      </c>
      <c r="H508" s="73" t="s">
        <v>74</v>
      </c>
      <c r="I508" s="71" t="s">
        <v>78</v>
      </c>
      <c r="J508" s="71">
        <v>3</v>
      </c>
    </row>
    <row r="509" spans="1:10" ht="15.75">
      <c r="A509" s="81">
        <v>15</v>
      </c>
      <c r="B509" s="82">
        <v>4</v>
      </c>
      <c r="C509" s="82">
        <v>2</v>
      </c>
      <c r="D509" s="82" t="s">
        <v>69</v>
      </c>
      <c r="E509" s="82" t="s">
        <v>63</v>
      </c>
      <c r="F509" s="82">
        <v>3</v>
      </c>
      <c r="H509" s="73" t="s">
        <v>74</v>
      </c>
      <c r="I509" s="71" t="s">
        <v>78</v>
      </c>
      <c r="J509" s="71">
        <v>3</v>
      </c>
    </row>
    <row r="510" spans="1:10" ht="15.75">
      <c r="A510" s="81">
        <v>1</v>
      </c>
      <c r="B510" s="82">
        <v>1</v>
      </c>
      <c r="C510" s="82">
        <v>2</v>
      </c>
      <c r="D510" s="82" t="s">
        <v>69</v>
      </c>
      <c r="E510" s="82" t="s">
        <v>64</v>
      </c>
      <c r="F510" s="82">
        <v>3</v>
      </c>
      <c r="H510" s="73" t="s">
        <v>74</v>
      </c>
      <c r="I510" s="71" t="s">
        <v>78</v>
      </c>
      <c r="J510" s="71">
        <v>3</v>
      </c>
    </row>
    <row r="511" spans="1:10" ht="15.75">
      <c r="A511" s="81">
        <v>2</v>
      </c>
      <c r="B511" s="82">
        <v>1</v>
      </c>
      <c r="C511" s="82">
        <v>2</v>
      </c>
      <c r="D511" s="82" t="s">
        <v>69</v>
      </c>
      <c r="E511" s="82" t="s">
        <v>64</v>
      </c>
      <c r="F511" s="82">
        <v>3</v>
      </c>
      <c r="H511" s="73" t="s">
        <v>74</v>
      </c>
      <c r="I511" s="71" t="s">
        <v>78</v>
      </c>
      <c r="J511" s="71">
        <v>3</v>
      </c>
    </row>
    <row r="512" spans="1:10" ht="15.75">
      <c r="A512" s="81">
        <v>3</v>
      </c>
      <c r="B512" s="82">
        <v>1</v>
      </c>
      <c r="C512" s="82">
        <v>2</v>
      </c>
      <c r="D512" s="82" t="s">
        <v>69</v>
      </c>
      <c r="E512" s="82" t="s">
        <v>64</v>
      </c>
      <c r="F512" s="82">
        <v>3</v>
      </c>
      <c r="H512" s="73" t="s">
        <v>74</v>
      </c>
      <c r="I512" s="71" t="s">
        <v>78</v>
      </c>
      <c r="J512" s="71">
        <v>2</v>
      </c>
    </row>
    <row r="513" spans="1:10" ht="15.75">
      <c r="A513" s="81">
        <v>4</v>
      </c>
      <c r="B513" s="82">
        <v>1</v>
      </c>
      <c r="C513" s="82">
        <v>2</v>
      </c>
      <c r="D513" s="82" t="s">
        <v>69</v>
      </c>
      <c r="E513" s="82" t="s">
        <v>64</v>
      </c>
      <c r="F513" s="82">
        <v>3</v>
      </c>
      <c r="H513" s="73" t="s">
        <v>74</v>
      </c>
      <c r="I513" s="71" t="s">
        <v>78</v>
      </c>
      <c r="J513" s="71">
        <v>3</v>
      </c>
    </row>
    <row r="514" spans="1:10" ht="15.75">
      <c r="A514" s="81">
        <v>5</v>
      </c>
      <c r="B514" s="82">
        <v>1</v>
      </c>
      <c r="C514" s="82">
        <v>2</v>
      </c>
      <c r="D514" s="82" t="s">
        <v>69</v>
      </c>
      <c r="E514" s="82" t="s">
        <v>64</v>
      </c>
      <c r="F514" s="82">
        <v>3</v>
      </c>
      <c r="H514" s="73" t="s">
        <v>74</v>
      </c>
      <c r="I514" s="71" t="s">
        <v>78</v>
      </c>
      <c r="J514" s="71">
        <v>3</v>
      </c>
    </row>
    <row r="515" spans="1:10" ht="15.75">
      <c r="A515" s="81">
        <v>6</v>
      </c>
      <c r="B515" s="82">
        <v>1</v>
      </c>
      <c r="C515" s="82">
        <v>2</v>
      </c>
      <c r="D515" s="82" t="s">
        <v>69</v>
      </c>
      <c r="E515" s="82" t="s">
        <v>64</v>
      </c>
      <c r="F515" s="82">
        <v>3</v>
      </c>
      <c r="H515" s="73" t="s">
        <v>74</v>
      </c>
      <c r="I515" s="71" t="s">
        <v>78</v>
      </c>
      <c r="J515" s="71">
        <v>2</v>
      </c>
    </row>
    <row r="516" spans="1:10" ht="15.75">
      <c r="A516" s="81">
        <v>7</v>
      </c>
      <c r="B516" s="82">
        <v>1</v>
      </c>
      <c r="C516" s="82">
        <v>2</v>
      </c>
      <c r="D516" s="82" t="s">
        <v>69</v>
      </c>
      <c r="E516" s="82" t="s">
        <v>64</v>
      </c>
      <c r="F516" s="82">
        <v>3</v>
      </c>
      <c r="H516" s="73" t="s">
        <v>74</v>
      </c>
      <c r="I516" s="71" t="s">
        <v>78</v>
      </c>
      <c r="J516" s="71">
        <v>3</v>
      </c>
    </row>
    <row r="517" spans="1:10" ht="15.75">
      <c r="A517" s="81">
        <v>8</v>
      </c>
      <c r="B517" s="82">
        <v>1</v>
      </c>
      <c r="C517" s="82">
        <v>2</v>
      </c>
      <c r="D517" s="82" t="s">
        <v>69</v>
      </c>
      <c r="E517" s="82" t="s">
        <v>64</v>
      </c>
      <c r="F517" s="82">
        <v>3</v>
      </c>
      <c r="H517" s="73" t="s">
        <v>74</v>
      </c>
      <c r="I517" s="71" t="s">
        <v>78</v>
      </c>
      <c r="J517" s="71">
        <v>3</v>
      </c>
    </row>
    <row r="518" spans="1:10" ht="15.75">
      <c r="A518" s="81">
        <v>9</v>
      </c>
      <c r="B518" s="82">
        <v>1</v>
      </c>
      <c r="C518" s="82">
        <v>2</v>
      </c>
      <c r="D518" s="82" t="s">
        <v>69</v>
      </c>
      <c r="E518" s="82" t="s">
        <v>64</v>
      </c>
      <c r="F518" s="82">
        <v>3</v>
      </c>
      <c r="H518" s="73" t="s">
        <v>74</v>
      </c>
      <c r="I518" s="71" t="s">
        <v>78</v>
      </c>
      <c r="J518" s="71">
        <v>2</v>
      </c>
    </row>
    <row r="519" spans="1:10" ht="15.75">
      <c r="A519" s="81">
        <v>10</v>
      </c>
      <c r="B519" s="82">
        <v>1</v>
      </c>
      <c r="C519" s="82">
        <v>2</v>
      </c>
      <c r="D519" s="82" t="s">
        <v>69</v>
      </c>
      <c r="E519" s="82" t="s">
        <v>64</v>
      </c>
      <c r="F519" s="82">
        <v>3</v>
      </c>
      <c r="H519" s="73" t="s">
        <v>74</v>
      </c>
      <c r="I519" s="71" t="s">
        <v>78</v>
      </c>
      <c r="J519" s="71">
        <v>2</v>
      </c>
    </row>
    <row r="520" spans="1:10" ht="15.75">
      <c r="A520" s="81">
        <v>11</v>
      </c>
      <c r="B520" s="82">
        <v>4</v>
      </c>
      <c r="C520" s="82">
        <v>2</v>
      </c>
      <c r="D520" s="82" t="s">
        <v>69</v>
      </c>
      <c r="E520" s="82" t="s">
        <v>64</v>
      </c>
      <c r="F520" s="82">
        <v>3</v>
      </c>
      <c r="H520" s="73" t="s">
        <v>74</v>
      </c>
      <c r="I520" s="71" t="s">
        <v>78</v>
      </c>
      <c r="J520" s="71">
        <v>3</v>
      </c>
    </row>
    <row r="521" spans="1:10" ht="15.75">
      <c r="A521" s="81">
        <v>12</v>
      </c>
      <c r="B521" s="82">
        <v>4</v>
      </c>
      <c r="C521" s="82">
        <v>2</v>
      </c>
      <c r="D521" s="82" t="s">
        <v>69</v>
      </c>
      <c r="E521" s="82" t="s">
        <v>64</v>
      </c>
      <c r="F521" s="82">
        <v>3</v>
      </c>
      <c r="H521" s="73" t="s">
        <v>74</v>
      </c>
      <c r="I521" s="71" t="s">
        <v>78</v>
      </c>
      <c r="J521" s="71">
        <v>2</v>
      </c>
    </row>
    <row r="522" spans="1:10" ht="15.75">
      <c r="A522" s="81">
        <v>13</v>
      </c>
      <c r="B522" s="82">
        <v>4</v>
      </c>
      <c r="C522" s="82">
        <v>2</v>
      </c>
      <c r="D522" s="82" t="s">
        <v>69</v>
      </c>
      <c r="E522" s="82" t="s">
        <v>64</v>
      </c>
      <c r="F522" s="82">
        <v>3</v>
      </c>
      <c r="H522" s="73" t="s">
        <v>74</v>
      </c>
      <c r="I522" s="71" t="s">
        <v>78</v>
      </c>
      <c r="J522" s="71">
        <v>2</v>
      </c>
    </row>
    <row r="523" spans="1:10" ht="15.75">
      <c r="A523" s="81">
        <v>14</v>
      </c>
      <c r="B523" s="82">
        <v>5</v>
      </c>
      <c r="C523" s="82">
        <v>2</v>
      </c>
      <c r="D523" s="82" t="s">
        <v>69</v>
      </c>
      <c r="E523" s="82" t="s">
        <v>64</v>
      </c>
      <c r="F523" s="82">
        <v>3</v>
      </c>
      <c r="H523" s="73" t="s">
        <v>74</v>
      </c>
      <c r="I523" s="71" t="s">
        <v>78</v>
      </c>
      <c r="J523" s="71">
        <v>3</v>
      </c>
    </row>
    <row r="524" spans="1:10" ht="15.75">
      <c r="A524" s="81">
        <v>1</v>
      </c>
      <c r="B524" s="82">
        <v>1</v>
      </c>
      <c r="C524" s="82">
        <v>2</v>
      </c>
      <c r="D524" s="82" t="s">
        <v>69</v>
      </c>
      <c r="E524" s="82" t="s">
        <v>65</v>
      </c>
      <c r="F524" s="82">
        <v>3</v>
      </c>
      <c r="H524" s="73" t="s">
        <v>74</v>
      </c>
      <c r="I524" s="71" t="s">
        <v>78</v>
      </c>
      <c r="J524" s="71">
        <v>2</v>
      </c>
    </row>
    <row r="525" spans="1:10" ht="15.75">
      <c r="A525" s="81">
        <v>2</v>
      </c>
      <c r="B525" s="82">
        <v>1</v>
      </c>
      <c r="C525" s="82">
        <v>2</v>
      </c>
      <c r="D525" s="82" t="s">
        <v>69</v>
      </c>
      <c r="E525" s="82" t="s">
        <v>65</v>
      </c>
      <c r="F525" s="82">
        <v>3</v>
      </c>
      <c r="H525" s="73" t="s">
        <v>74</v>
      </c>
      <c r="I525" s="71" t="s">
        <v>78</v>
      </c>
      <c r="J525" s="71">
        <v>2</v>
      </c>
    </row>
    <row r="526" spans="1:10" ht="15.75">
      <c r="A526" s="81">
        <v>3</v>
      </c>
      <c r="B526" s="82">
        <v>1</v>
      </c>
      <c r="C526" s="82">
        <v>2</v>
      </c>
      <c r="D526" s="82" t="s">
        <v>69</v>
      </c>
      <c r="E526" s="82" t="s">
        <v>65</v>
      </c>
      <c r="F526" s="82">
        <v>3</v>
      </c>
      <c r="H526" s="73" t="s">
        <v>74</v>
      </c>
      <c r="I526" s="71" t="s">
        <v>78</v>
      </c>
      <c r="J526" s="71">
        <v>3</v>
      </c>
    </row>
    <row r="527" spans="1:10" ht="15.75">
      <c r="A527" s="81">
        <v>4</v>
      </c>
      <c r="B527" s="82">
        <v>1</v>
      </c>
      <c r="C527" s="82">
        <v>2</v>
      </c>
      <c r="D527" s="82" t="s">
        <v>69</v>
      </c>
      <c r="E527" s="82" t="s">
        <v>65</v>
      </c>
      <c r="F527" s="82">
        <v>3</v>
      </c>
      <c r="H527" s="73" t="s">
        <v>74</v>
      </c>
      <c r="I527" s="71" t="s">
        <v>78</v>
      </c>
      <c r="J527" s="71">
        <v>2</v>
      </c>
    </row>
    <row r="528" spans="1:10" ht="15.75">
      <c r="A528" s="81">
        <v>5</v>
      </c>
      <c r="B528" s="82">
        <v>1</v>
      </c>
      <c r="C528" s="82">
        <v>2</v>
      </c>
      <c r="D528" s="82" t="s">
        <v>69</v>
      </c>
      <c r="E528" s="82" t="s">
        <v>65</v>
      </c>
      <c r="F528" s="82">
        <v>3</v>
      </c>
      <c r="H528" s="73" t="s">
        <v>74</v>
      </c>
      <c r="I528" s="71" t="s">
        <v>78</v>
      </c>
      <c r="J528" s="71">
        <v>3</v>
      </c>
    </row>
    <row r="529" spans="1:10" ht="15.75">
      <c r="A529" s="81">
        <v>6</v>
      </c>
      <c r="B529" s="82">
        <v>1</v>
      </c>
      <c r="C529" s="82">
        <v>2</v>
      </c>
      <c r="D529" s="82" t="s">
        <v>69</v>
      </c>
      <c r="E529" s="82" t="s">
        <v>65</v>
      </c>
      <c r="F529" s="82">
        <v>3</v>
      </c>
      <c r="H529" s="73" t="s">
        <v>74</v>
      </c>
      <c r="I529" s="71" t="s">
        <v>78</v>
      </c>
      <c r="J529" s="71">
        <v>3</v>
      </c>
    </row>
    <row r="530" spans="1:10" ht="15.75">
      <c r="A530" s="81">
        <v>7</v>
      </c>
      <c r="B530" s="82">
        <v>1</v>
      </c>
      <c r="C530" s="82">
        <v>2</v>
      </c>
      <c r="D530" s="82" t="s">
        <v>69</v>
      </c>
      <c r="E530" s="82" t="s">
        <v>65</v>
      </c>
      <c r="F530" s="82">
        <v>3</v>
      </c>
      <c r="H530" s="73" t="s">
        <v>74</v>
      </c>
      <c r="I530" s="71" t="s">
        <v>78</v>
      </c>
      <c r="J530" s="71">
        <v>3</v>
      </c>
    </row>
    <row r="531" spans="1:10" ht="15.75">
      <c r="A531" s="81">
        <v>8</v>
      </c>
      <c r="B531" s="82">
        <v>1</v>
      </c>
      <c r="C531" s="82">
        <v>2</v>
      </c>
      <c r="D531" s="82" t="s">
        <v>69</v>
      </c>
      <c r="E531" s="82" t="s">
        <v>65</v>
      </c>
      <c r="F531" s="82">
        <v>3</v>
      </c>
      <c r="H531" s="73" t="s">
        <v>74</v>
      </c>
      <c r="I531" s="71" t="s">
        <v>78</v>
      </c>
      <c r="J531" s="71">
        <v>3</v>
      </c>
    </row>
    <row r="532" spans="1:10" ht="15.75">
      <c r="A532" s="81">
        <v>9</v>
      </c>
      <c r="B532" s="82">
        <v>1</v>
      </c>
      <c r="C532" s="82">
        <v>2</v>
      </c>
      <c r="D532" s="82" t="s">
        <v>69</v>
      </c>
      <c r="E532" s="82" t="s">
        <v>65</v>
      </c>
      <c r="F532" s="82">
        <v>3</v>
      </c>
      <c r="H532" s="73" t="s">
        <v>74</v>
      </c>
      <c r="I532" s="71" t="s">
        <v>78</v>
      </c>
      <c r="J532" s="71">
        <v>2</v>
      </c>
    </row>
    <row r="533" spans="1:10" ht="15.75">
      <c r="A533" s="81">
        <v>10</v>
      </c>
      <c r="B533" s="82">
        <v>1</v>
      </c>
      <c r="C533" s="82">
        <v>2</v>
      </c>
      <c r="D533" s="82" t="s">
        <v>69</v>
      </c>
      <c r="E533" s="82" t="s">
        <v>65</v>
      </c>
      <c r="F533" s="82">
        <v>3</v>
      </c>
      <c r="H533" s="73" t="s">
        <v>74</v>
      </c>
      <c r="I533" s="71" t="s">
        <v>78</v>
      </c>
      <c r="J533" s="71">
        <v>3</v>
      </c>
    </row>
    <row r="534" spans="1:10" ht="15.75">
      <c r="A534" s="81">
        <v>11</v>
      </c>
      <c r="B534" s="82">
        <v>1</v>
      </c>
      <c r="C534" s="82">
        <v>2</v>
      </c>
      <c r="D534" s="82" t="s">
        <v>69</v>
      </c>
      <c r="E534" s="82" t="s">
        <v>65</v>
      </c>
      <c r="F534" s="82">
        <v>3</v>
      </c>
      <c r="H534" s="73" t="s">
        <v>74</v>
      </c>
      <c r="I534" s="71" t="s">
        <v>78</v>
      </c>
      <c r="J534" s="71">
        <v>3</v>
      </c>
    </row>
    <row r="535" spans="1:10" ht="15.75">
      <c r="A535" s="81">
        <v>12</v>
      </c>
      <c r="B535" s="82">
        <v>1</v>
      </c>
      <c r="C535" s="82">
        <v>2</v>
      </c>
      <c r="D535" s="82" t="s">
        <v>69</v>
      </c>
      <c r="E535" s="82" t="s">
        <v>65</v>
      </c>
      <c r="F535" s="82">
        <v>3</v>
      </c>
      <c r="H535" s="73" t="s">
        <v>74</v>
      </c>
      <c r="I535" s="71" t="s">
        <v>78</v>
      </c>
      <c r="J535" s="71">
        <v>2</v>
      </c>
    </row>
    <row r="536" spans="1:10" ht="15.75">
      <c r="A536" s="81">
        <v>13</v>
      </c>
      <c r="B536" s="82">
        <v>1</v>
      </c>
      <c r="C536" s="82">
        <v>2</v>
      </c>
      <c r="D536" s="82" t="s">
        <v>69</v>
      </c>
      <c r="E536" s="82" t="s">
        <v>65</v>
      </c>
      <c r="F536" s="82">
        <v>3</v>
      </c>
      <c r="H536" s="73" t="s">
        <v>74</v>
      </c>
      <c r="I536" s="71" t="s">
        <v>78</v>
      </c>
      <c r="J536" s="71">
        <v>2</v>
      </c>
    </row>
    <row r="537" spans="1:10" ht="15.75">
      <c r="A537" s="81">
        <v>14</v>
      </c>
      <c r="B537" s="82">
        <v>1</v>
      </c>
      <c r="C537" s="82">
        <v>2</v>
      </c>
      <c r="D537" s="82" t="s">
        <v>69</v>
      </c>
      <c r="E537" s="82" t="s">
        <v>65</v>
      </c>
      <c r="F537" s="82">
        <v>3</v>
      </c>
      <c r="H537" s="73" t="s">
        <v>74</v>
      </c>
      <c r="I537" s="71" t="s">
        <v>78</v>
      </c>
      <c r="J537" s="71">
        <v>3</v>
      </c>
    </row>
    <row r="538" spans="1:10" ht="15.75">
      <c r="A538" s="81">
        <v>15</v>
      </c>
      <c r="B538" s="82">
        <v>1</v>
      </c>
      <c r="C538" s="82">
        <v>2</v>
      </c>
      <c r="D538" s="82" t="s">
        <v>69</v>
      </c>
      <c r="E538" s="82" t="s">
        <v>65</v>
      </c>
      <c r="F538" s="82">
        <v>3</v>
      </c>
      <c r="H538" s="73" t="s">
        <v>74</v>
      </c>
      <c r="I538" s="71" t="s">
        <v>78</v>
      </c>
      <c r="J538" s="71">
        <v>3</v>
      </c>
    </row>
    <row r="539" spans="1:10" ht="15.75">
      <c r="A539" s="81">
        <v>16</v>
      </c>
      <c r="B539" s="82">
        <v>4</v>
      </c>
      <c r="C539" s="82">
        <v>2</v>
      </c>
      <c r="D539" s="82" t="s">
        <v>69</v>
      </c>
      <c r="E539" s="82" t="s">
        <v>65</v>
      </c>
      <c r="F539" s="82">
        <v>3</v>
      </c>
      <c r="H539" s="73" t="s">
        <v>74</v>
      </c>
      <c r="I539" s="71" t="s">
        <v>78</v>
      </c>
      <c r="J539" s="71">
        <v>2</v>
      </c>
    </row>
    <row r="540" spans="1:10" ht="15.75">
      <c r="A540" s="81">
        <v>17</v>
      </c>
      <c r="B540" s="82">
        <v>5</v>
      </c>
      <c r="C540" s="82">
        <v>2</v>
      </c>
      <c r="D540" s="82" t="s">
        <v>69</v>
      </c>
      <c r="E540" s="82" t="s">
        <v>65</v>
      </c>
      <c r="F540" s="82">
        <v>3</v>
      </c>
      <c r="H540" s="73" t="s">
        <v>74</v>
      </c>
      <c r="I540" s="71" t="s">
        <v>78</v>
      </c>
      <c r="J540" s="71">
        <v>3</v>
      </c>
    </row>
    <row r="541" spans="1:10">
      <c r="H541" s="73" t="s">
        <v>74</v>
      </c>
      <c r="I541" s="71" t="s">
        <v>78</v>
      </c>
      <c r="J541" s="71">
        <v>3</v>
      </c>
    </row>
    <row r="542" spans="1:10" ht="15.75">
      <c r="A542" s="75">
        <v>1</v>
      </c>
      <c r="B542" s="78">
        <v>1</v>
      </c>
      <c r="C542" s="78">
        <v>2</v>
      </c>
      <c r="D542" s="78" t="s">
        <v>70</v>
      </c>
      <c r="E542" s="78" t="s">
        <v>63</v>
      </c>
      <c r="F542" s="78">
        <v>1</v>
      </c>
      <c r="H542" s="73" t="s">
        <v>74</v>
      </c>
      <c r="I542" s="71" t="s">
        <v>78</v>
      </c>
      <c r="J542" s="71">
        <v>2</v>
      </c>
    </row>
    <row r="543" spans="1:10" ht="15.75">
      <c r="A543" s="75">
        <v>2</v>
      </c>
      <c r="B543" s="78">
        <v>1</v>
      </c>
      <c r="C543" s="78">
        <v>2</v>
      </c>
      <c r="D543" s="78" t="s">
        <v>70</v>
      </c>
      <c r="E543" s="78" t="s">
        <v>63</v>
      </c>
      <c r="F543" s="78">
        <v>1</v>
      </c>
      <c r="H543" s="73" t="s">
        <v>74</v>
      </c>
      <c r="I543" s="71" t="s">
        <v>78</v>
      </c>
      <c r="J543" s="71">
        <v>3</v>
      </c>
    </row>
    <row r="544" spans="1:10" ht="15.75">
      <c r="A544" s="75">
        <v>3</v>
      </c>
      <c r="B544" s="78">
        <v>4</v>
      </c>
      <c r="C544" s="78">
        <v>2</v>
      </c>
      <c r="D544" s="78" t="s">
        <v>70</v>
      </c>
      <c r="E544" s="78" t="s">
        <v>63</v>
      </c>
      <c r="F544" s="78">
        <v>1</v>
      </c>
      <c r="H544" s="73" t="s">
        <v>74</v>
      </c>
      <c r="I544" s="71" t="s">
        <v>78</v>
      </c>
      <c r="J544" s="71">
        <v>3</v>
      </c>
    </row>
    <row r="545" spans="1:10" ht="15.75">
      <c r="A545" s="75">
        <v>4</v>
      </c>
      <c r="B545" s="78">
        <v>4</v>
      </c>
      <c r="C545" s="78">
        <v>2</v>
      </c>
      <c r="D545" s="78" t="s">
        <v>70</v>
      </c>
      <c r="E545" s="78" t="s">
        <v>63</v>
      </c>
      <c r="F545" s="78">
        <v>1</v>
      </c>
      <c r="H545" s="73" t="s">
        <v>74</v>
      </c>
      <c r="I545" s="71" t="s">
        <v>78</v>
      </c>
      <c r="J545" s="71">
        <v>3</v>
      </c>
    </row>
    <row r="546" spans="1:10" ht="15.75">
      <c r="A546" s="75">
        <v>5</v>
      </c>
      <c r="B546" s="78">
        <v>5</v>
      </c>
      <c r="C546" s="78">
        <v>2</v>
      </c>
      <c r="D546" s="78" t="s">
        <v>70</v>
      </c>
      <c r="E546" s="78" t="s">
        <v>63</v>
      </c>
      <c r="F546" s="78">
        <v>1</v>
      </c>
      <c r="H546" s="73" t="s">
        <v>74</v>
      </c>
      <c r="I546" s="71" t="s">
        <v>78</v>
      </c>
      <c r="J546" s="71">
        <v>2</v>
      </c>
    </row>
    <row r="547" spans="1:10" ht="15.75">
      <c r="A547" s="75">
        <v>6</v>
      </c>
      <c r="B547" s="78">
        <v>6</v>
      </c>
      <c r="C547" s="78">
        <v>2</v>
      </c>
      <c r="D547" s="78" t="s">
        <v>70</v>
      </c>
      <c r="E547" s="78" t="s">
        <v>63</v>
      </c>
      <c r="F547" s="78">
        <v>1</v>
      </c>
      <c r="H547" s="73" t="s">
        <v>74</v>
      </c>
      <c r="I547" s="71" t="s">
        <v>78</v>
      </c>
      <c r="J547" s="71">
        <v>2</v>
      </c>
    </row>
    <row r="548" spans="1:10" ht="15.75">
      <c r="A548" s="75">
        <v>1</v>
      </c>
      <c r="B548" s="78">
        <v>4</v>
      </c>
      <c r="C548" s="78">
        <v>2</v>
      </c>
      <c r="D548" s="78" t="s">
        <v>70</v>
      </c>
      <c r="E548" s="78" t="s">
        <v>64</v>
      </c>
      <c r="F548" s="78">
        <v>1</v>
      </c>
      <c r="H548" s="73" t="s">
        <v>74</v>
      </c>
      <c r="I548" s="71" t="s">
        <v>78</v>
      </c>
      <c r="J548" s="71">
        <v>3</v>
      </c>
    </row>
    <row r="549" spans="1:10" ht="15.75">
      <c r="A549" s="75">
        <v>2</v>
      </c>
      <c r="B549" s="78">
        <v>4</v>
      </c>
      <c r="C549" s="78">
        <v>2</v>
      </c>
      <c r="D549" s="78" t="s">
        <v>70</v>
      </c>
      <c r="E549" s="78" t="s">
        <v>64</v>
      </c>
      <c r="F549" s="78">
        <v>1</v>
      </c>
      <c r="H549" s="73" t="s">
        <v>74</v>
      </c>
      <c r="I549" s="71" t="s">
        <v>78</v>
      </c>
      <c r="J549" s="71">
        <v>3</v>
      </c>
    </row>
    <row r="550" spans="1:10" ht="15.75">
      <c r="A550" s="75">
        <v>3</v>
      </c>
      <c r="B550" s="78">
        <v>4</v>
      </c>
      <c r="C550" s="78">
        <v>2</v>
      </c>
      <c r="D550" s="78" t="s">
        <v>70</v>
      </c>
      <c r="E550" s="78" t="s">
        <v>64</v>
      </c>
      <c r="F550" s="78">
        <v>1</v>
      </c>
      <c r="H550" s="73" t="s">
        <v>74</v>
      </c>
      <c r="I550" s="71" t="s">
        <v>78</v>
      </c>
      <c r="J550" s="71">
        <v>2</v>
      </c>
    </row>
    <row r="551" spans="1:10" ht="15.75">
      <c r="A551" s="75">
        <v>4</v>
      </c>
      <c r="B551" s="78">
        <v>4</v>
      </c>
      <c r="C551" s="78">
        <v>2</v>
      </c>
      <c r="D551" s="78" t="s">
        <v>70</v>
      </c>
      <c r="E551" s="78" t="s">
        <v>64</v>
      </c>
      <c r="F551" s="78">
        <v>1</v>
      </c>
      <c r="H551" s="73" t="s">
        <v>74</v>
      </c>
      <c r="I551" s="71" t="s">
        <v>78</v>
      </c>
      <c r="J551" s="71">
        <v>2</v>
      </c>
    </row>
    <row r="552" spans="1:10" ht="15.75">
      <c r="A552" s="75">
        <v>5</v>
      </c>
      <c r="B552" s="78">
        <v>4</v>
      </c>
      <c r="C552" s="78">
        <v>2</v>
      </c>
      <c r="D552" s="78" t="s">
        <v>70</v>
      </c>
      <c r="E552" s="78" t="s">
        <v>64</v>
      </c>
      <c r="F552" s="78">
        <v>1</v>
      </c>
      <c r="H552" s="73" t="s">
        <v>74</v>
      </c>
      <c r="I552" s="71" t="s">
        <v>78</v>
      </c>
      <c r="J552" s="71">
        <v>3</v>
      </c>
    </row>
    <row r="553" spans="1:10" ht="15.75">
      <c r="A553" s="75">
        <v>6</v>
      </c>
      <c r="B553" s="78">
        <v>5</v>
      </c>
      <c r="C553" s="78">
        <v>2</v>
      </c>
      <c r="D553" s="78" t="s">
        <v>70</v>
      </c>
      <c r="E553" s="78" t="s">
        <v>64</v>
      </c>
      <c r="F553" s="78">
        <v>1</v>
      </c>
      <c r="H553" s="73" t="s">
        <v>74</v>
      </c>
      <c r="I553" s="71" t="s">
        <v>78</v>
      </c>
      <c r="J553" s="71">
        <v>2</v>
      </c>
    </row>
    <row r="554" spans="1:10" ht="15.75">
      <c r="A554" s="75">
        <v>7</v>
      </c>
      <c r="B554" s="78">
        <v>5</v>
      </c>
      <c r="C554" s="78">
        <v>2</v>
      </c>
      <c r="D554" s="78" t="s">
        <v>70</v>
      </c>
      <c r="E554" s="78" t="s">
        <v>64</v>
      </c>
      <c r="F554" s="78">
        <v>1</v>
      </c>
      <c r="H554" s="73" t="s">
        <v>74</v>
      </c>
      <c r="I554" s="71" t="s">
        <v>78</v>
      </c>
      <c r="J554" s="71">
        <v>2</v>
      </c>
    </row>
    <row r="555" spans="1:10" ht="15.75">
      <c r="A555" s="75">
        <v>8</v>
      </c>
      <c r="B555" s="78">
        <v>5</v>
      </c>
      <c r="C555" s="78">
        <v>2</v>
      </c>
      <c r="D555" s="78" t="s">
        <v>70</v>
      </c>
      <c r="E555" s="78" t="s">
        <v>64</v>
      </c>
      <c r="F555" s="78">
        <v>1</v>
      </c>
      <c r="H555" s="73" t="s">
        <v>74</v>
      </c>
      <c r="I555" s="71" t="s">
        <v>78</v>
      </c>
      <c r="J555" s="71">
        <v>3</v>
      </c>
    </row>
    <row r="556" spans="1:10" ht="15.75">
      <c r="A556" s="75">
        <v>9</v>
      </c>
      <c r="B556" s="78">
        <v>5</v>
      </c>
      <c r="C556" s="78">
        <v>2</v>
      </c>
      <c r="D556" s="78" t="s">
        <v>70</v>
      </c>
      <c r="E556" s="78" t="s">
        <v>64</v>
      </c>
      <c r="F556" s="78">
        <v>1</v>
      </c>
      <c r="H556" s="73" t="s">
        <v>74</v>
      </c>
      <c r="I556" s="71" t="s">
        <v>78</v>
      </c>
      <c r="J556" s="71">
        <v>3</v>
      </c>
    </row>
    <row r="557" spans="1:10" ht="15.75">
      <c r="A557" s="75">
        <v>10</v>
      </c>
      <c r="B557" s="78">
        <v>5</v>
      </c>
      <c r="C557" s="78">
        <v>2</v>
      </c>
      <c r="D557" s="78" t="s">
        <v>70</v>
      </c>
      <c r="E557" s="78" t="s">
        <v>64</v>
      </c>
      <c r="F557" s="78">
        <v>1</v>
      </c>
      <c r="H557" s="73" t="s">
        <v>74</v>
      </c>
      <c r="I557" s="71" t="s">
        <v>78</v>
      </c>
      <c r="J557" s="71">
        <v>2</v>
      </c>
    </row>
    <row r="558" spans="1:10" ht="15.75">
      <c r="A558" s="75">
        <v>11</v>
      </c>
      <c r="B558" s="78">
        <v>6</v>
      </c>
      <c r="C558" s="78">
        <v>2</v>
      </c>
      <c r="D558" s="78" t="s">
        <v>70</v>
      </c>
      <c r="E558" s="78" t="s">
        <v>64</v>
      </c>
      <c r="F558" s="78">
        <v>1</v>
      </c>
      <c r="H558" s="73" t="s">
        <v>74</v>
      </c>
      <c r="I558" s="71" t="s">
        <v>78</v>
      </c>
      <c r="J558" s="71">
        <v>3</v>
      </c>
    </row>
    <row r="559" spans="1:10" ht="15.75">
      <c r="A559" s="75">
        <v>12</v>
      </c>
      <c r="B559" s="78">
        <v>6</v>
      </c>
      <c r="C559" s="78">
        <v>2</v>
      </c>
      <c r="D559" s="78" t="s">
        <v>70</v>
      </c>
      <c r="E559" s="78" t="s">
        <v>64</v>
      </c>
      <c r="F559" s="78">
        <v>1</v>
      </c>
      <c r="H559" s="73" t="s">
        <v>74</v>
      </c>
      <c r="I559" s="71" t="s">
        <v>78</v>
      </c>
      <c r="J559" s="71">
        <v>3</v>
      </c>
    </row>
    <row r="560" spans="1:10" ht="15.75">
      <c r="A560" s="75">
        <v>13</v>
      </c>
      <c r="B560" s="78">
        <v>6</v>
      </c>
      <c r="C560" s="78">
        <v>2</v>
      </c>
      <c r="D560" s="78" t="s">
        <v>70</v>
      </c>
      <c r="E560" s="78" t="s">
        <v>64</v>
      </c>
      <c r="F560" s="78">
        <v>1</v>
      </c>
      <c r="H560" s="73" t="s">
        <v>74</v>
      </c>
      <c r="I560" s="71" t="s">
        <v>78</v>
      </c>
      <c r="J560" s="71">
        <v>3</v>
      </c>
    </row>
    <row r="561" spans="1:10" ht="15.75">
      <c r="A561" s="75">
        <v>1</v>
      </c>
      <c r="B561" s="78">
        <v>4</v>
      </c>
      <c r="C561" s="78">
        <v>2</v>
      </c>
      <c r="D561" s="78" t="s">
        <v>70</v>
      </c>
      <c r="E561" s="78" t="s">
        <v>65</v>
      </c>
      <c r="F561" s="78">
        <v>1</v>
      </c>
      <c r="H561" s="73" t="s">
        <v>74</v>
      </c>
      <c r="I561" s="71" t="s">
        <v>78</v>
      </c>
      <c r="J561" s="71">
        <v>2</v>
      </c>
    </row>
    <row r="562" spans="1:10" ht="15.75">
      <c r="A562" s="75">
        <v>2</v>
      </c>
      <c r="B562" s="78">
        <v>4</v>
      </c>
      <c r="C562" s="78">
        <v>2</v>
      </c>
      <c r="D562" s="78" t="s">
        <v>70</v>
      </c>
      <c r="E562" s="78" t="s">
        <v>65</v>
      </c>
      <c r="F562" s="78">
        <v>1</v>
      </c>
      <c r="H562" s="73" t="s">
        <v>74</v>
      </c>
      <c r="I562" s="71" t="s">
        <v>78</v>
      </c>
      <c r="J562" s="71">
        <v>2</v>
      </c>
    </row>
    <row r="563" spans="1:10" ht="15.75">
      <c r="A563" s="75">
        <v>3</v>
      </c>
      <c r="B563" s="78">
        <v>5</v>
      </c>
      <c r="C563" s="78">
        <v>2</v>
      </c>
      <c r="D563" s="78" t="s">
        <v>70</v>
      </c>
      <c r="E563" s="78" t="s">
        <v>65</v>
      </c>
      <c r="F563" s="78">
        <v>1</v>
      </c>
      <c r="H563" s="73" t="s">
        <v>74</v>
      </c>
      <c r="I563" s="71" t="s">
        <v>78</v>
      </c>
      <c r="J563" s="71">
        <v>3</v>
      </c>
    </row>
    <row r="564" spans="1:10" ht="15.75">
      <c r="A564" s="75">
        <v>4</v>
      </c>
      <c r="B564" s="78">
        <v>5</v>
      </c>
      <c r="C564" s="78">
        <v>2</v>
      </c>
      <c r="D564" s="78" t="s">
        <v>70</v>
      </c>
      <c r="E564" s="78" t="s">
        <v>65</v>
      </c>
      <c r="F564" s="78">
        <v>1</v>
      </c>
      <c r="H564" s="73" t="s">
        <v>74</v>
      </c>
      <c r="I564" s="71" t="s">
        <v>78</v>
      </c>
      <c r="J564" s="71">
        <v>3</v>
      </c>
    </row>
    <row r="565" spans="1:10" ht="15.75">
      <c r="A565" s="75">
        <v>5</v>
      </c>
      <c r="B565" s="78">
        <v>5</v>
      </c>
      <c r="C565" s="78">
        <v>2</v>
      </c>
      <c r="D565" s="78" t="s">
        <v>70</v>
      </c>
      <c r="E565" s="78" t="s">
        <v>65</v>
      </c>
      <c r="F565" s="78">
        <v>1</v>
      </c>
      <c r="H565" s="73" t="s">
        <v>74</v>
      </c>
      <c r="I565" s="71" t="s">
        <v>78</v>
      </c>
      <c r="J565" s="71">
        <v>2</v>
      </c>
    </row>
    <row r="566" spans="1:10" ht="15.75">
      <c r="A566" s="75">
        <v>6</v>
      </c>
      <c r="B566" s="78">
        <v>5</v>
      </c>
      <c r="C566" s="78">
        <v>2</v>
      </c>
      <c r="D566" s="78" t="s">
        <v>70</v>
      </c>
      <c r="E566" s="78" t="s">
        <v>65</v>
      </c>
      <c r="F566" s="78">
        <v>1</v>
      </c>
      <c r="H566" s="73" t="s">
        <v>74</v>
      </c>
      <c r="I566" s="71" t="s">
        <v>78</v>
      </c>
      <c r="J566" s="71">
        <v>2</v>
      </c>
    </row>
    <row r="567" spans="1:10" ht="15.75">
      <c r="A567" s="75">
        <v>7</v>
      </c>
      <c r="B567" s="78">
        <v>5</v>
      </c>
      <c r="C567" s="78">
        <v>2</v>
      </c>
      <c r="D567" s="78" t="s">
        <v>70</v>
      </c>
      <c r="E567" s="78" t="s">
        <v>65</v>
      </c>
      <c r="F567" s="78">
        <v>1</v>
      </c>
      <c r="H567" s="73" t="s">
        <v>74</v>
      </c>
      <c r="I567" s="71" t="s">
        <v>78</v>
      </c>
      <c r="J567" s="71">
        <v>3</v>
      </c>
    </row>
    <row r="568" spans="1:10" ht="15.75">
      <c r="A568" s="75">
        <v>8</v>
      </c>
      <c r="B568" s="78">
        <v>5</v>
      </c>
      <c r="C568" s="78">
        <v>2</v>
      </c>
      <c r="D568" s="78" t="s">
        <v>70</v>
      </c>
      <c r="E568" s="78" t="s">
        <v>65</v>
      </c>
      <c r="F568" s="78">
        <v>1</v>
      </c>
      <c r="H568" s="73" t="s">
        <v>74</v>
      </c>
      <c r="I568" s="71" t="s">
        <v>78</v>
      </c>
      <c r="J568" s="71">
        <v>2</v>
      </c>
    </row>
    <row r="569" spans="1:10" ht="15.75">
      <c r="A569" s="75">
        <v>9</v>
      </c>
      <c r="B569" s="78">
        <v>5</v>
      </c>
      <c r="C569" s="78">
        <v>2</v>
      </c>
      <c r="D569" s="78" t="s">
        <v>70</v>
      </c>
      <c r="E569" s="78" t="s">
        <v>65</v>
      </c>
      <c r="F569" s="78">
        <v>1</v>
      </c>
      <c r="H569" s="73" t="s">
        <v>74</v>
      </c>
      <c r="I569" s="71" t="s">
        <v>78</v>
      </c>
      <c r="J569" s="71">
        <v>2</v>
      </c>
    </row>
    <row r="570" spans="1:10" ht="15.75">
      <c r="A570" s="75">
        <v>10</v>
      </c>
      <c r="B570" s="78">
        <v>5</v>
      </c>
      <c r="C570" s="78">
        <v>2</v>
      </c>
      <c r="D570" s="78" t="s">
        <v>70</v>
      </c>
      <c r="E570" s="78" t="s">
        <v>65</v>
      </c>
      <c r="F570" s="78">
        <v>1</v>
      </c>
      <c r="H570" s="73" t="s">
        <v>74</v>
      </c>
      <c r="I570" s="71" t="s">
        <v>78</v>
      </c>
      <c r="J570" s="71">
        <v>3</v>
      </c>
    </row>
    <row r="571" spans="1:10" ht="15.75">
      <c r="A571" s="75">
        <v>11</v>
      </c>
      <c r="B571" s="78">
        <v>5</v>
      </c>
      <c r="C571" s="78">
        <v>2</v>
      </c>
      <c r="D571" s="78" t="s">
        <v>70</v>
      </c>
      <c r="E571" s="78" t="s">
        <v>65</v>
      </c>
      <c r="F571" s="78">
        <v>1</v>
      </c>
      <c r="H571" s="73" t="s">
        <v>74</v>
      </c>
      <c r="I571" s="71" t="s">
        <v>79</v>
      </c>
      <c r="J571" s="71">
        <v>3</v>
      </c>
    </row>
    <row r="572" spans="1:10" ht="15.75">
      <c r="A572" s="75">
        <v>12</v>
      </c>
      <c r="B572" s="78">
        <v>5</v>
      </c>
      <c r="C572" s="78">
        <v>2</v>
      </c>
      <c r="D572" s="78" t="s">
        <v>70</v>
      </c>
      <c r="E572" s="78" t="s">
        <v>65</v>
      </c>
      <c r="F572" s="78">
        <v>1</v>
      </c>
      <c r="H572" s="73" t="s">
        <v>74</v>
      </c>
      <c r="I572" s="71" t="s">
        <v>79</v>
      </c>
      <c r="J572" s="71">
        <v>3</v>
      </c>
    </row>
    <row r="573" spans="1:10" ht="15.75">
      <c r="A573" s="75">
        <v>13</v>
      </c>
      <c r="B573" s="78">
        <v>5</v>
      </c>
      <c r="C573" s="78">
        <v>2</v>
      </c>
      <c r="D573" s="78" t="s">
        <v>70</v>
      </c>
      <c r="E573" s="78" t="s">
        <v>65</v>
      </c>
      <c r="F573" s="78">
        <v>1</v>
      </c>
      <c r="H573" s="73" t="s">
        <v>74</v>
      </c>
      <c r="I573" s="71" t="s">
        <v>79</v>
      </c>
      <c r="J573" s="71">
        <v>3</v>
      </c>
    </row>
    <row r="574" spans="1:10" ht="15.75">
      <c r="A574" s="75">
        <v>14</v>
      </c>
      <c r="B574" s="78">
        <v>5</v>
      </c>
      <c r="C574" s="78">
        <v>2</v>
      </c>
      <c r="D574" s="78" t="s">
        <v>70</v>
      </c>
      <c r="E574" s="78" t="s">
        <v>65</v>
      </c>
      <c r="F574" s="78">
        <v>1</v>
      </c>
      <c r="H574" s="73" t="s">
        <v>74</v>
      </c>
      <c r="I574" s="71" t="s">
        <v>79</v>
      </c>
      <c r="J574" s="71">
        <v>3</v>
      </c>
    </row>
    <row r="575" spans="1:10" ht="15.75">
      <c r="A575" s="75">
        <v>15</v>
      </c>
      <c r="B575" s="78">
        <v>5</v>
      </c>
      <c r="C575" s="78">
        <v>2</v>
      </c>
      <c r="D575" s="78" t="s">
        <v>70</v>
      </c>
      <c r="E575" s="78" t="s">
        <v>65</v>
      </c>
      <c r="F575" s="78">
        <v>1</v>
      </c>
      <c r="H575" s="73" t="s">
        <v>74</v>
      </c>
      <c r="I575" s="71" t="s">
        <v>79</v>
      </c>
      <c r="J575" s="71">
        <v>3</v>
      </c>
    </row>
    <row r="576" spans="1:10" ht="15.75">
      <c r="A576" s="75">
        <v>16</v>
      </c>
      <c r="B576" s="78">
        <v>5</v>
      </c>
      <c r="C576" s="78">
        <v>2</v>
      </c>
      <c r="D576" s="78" t="s">
        <v>70</v>
      </c>
      <c r="E576" s="78" t="s">
        <v>65</v>
      </c>
      <c r="F576" s="78">
        <v>1</v>
      </c>
      <c r="H576" s="73" t="s">
        <v>74</v>
      </c>
      <c r="I576" s="71" t="s">
        <v>79</v>
      </c>
      <c r="J576" s="71">
        <v>3</v>
      </c>
    </row>
    <row r="577" spans="1:10" ht="15.75">
      <c r="A577" s="75">
        <v>17</v>
      </c>
      <c r="B577" s="78">
        <v>5</v>
      </c>
      <c r="C577" s="78">
        <v>2</v>
      </c>
      <c r="D577" s="78" t="s">
        <v>70</v>
      </c>
      <c r="E577" s="78" t="s">
        <v>65</v>
      </c>
      <c r="F577" s="78">
        <v>1</v>
      </c>
      <c r="H577" s="73" t="s">
        <v>74</v>
      </c>
      <c r="I577" s="71" t="s">
        <v>79</v>
      </c>
      <c r="J577" s="71">
        <v>3</v>
      </c>
    </row>
    <row r="578" spans="1:10" ht="15.75">
      <c r="A578" s="75">
        <v>18</v>
      </c>
      <c r="B578" s="78">
        <v>6</v>
      </c>
      <c r="C578" s="78">
        <v>2</v>
      </c>
      <c r="D578" s="78" t="s">
        <v>70</v>
      </c>
      <c r="E578" s="78" t="s">
        <v>65</v>
      </c>
      <c r="F578" s="78">
        <v>1</v>
      </c>
      <c r="H578" s="73" t="s">
        <v>74</v>
      </c>
      <c r="I578" s="71" t="s">
        <v>79</v>
      </c>
      <c r="J578" s="71">
        <v>3</v>
      </c>
    </row>
    <row r="579" spans="1:10" ht="15.75">
      <c r="A579" s="75">
        <v>19</v>
      </c>
      <c r="B579" s="78">
        <v>6</v>
      </c>
      <c r="C579" s="78">
        <v>2</v>
      </c>
      <c r="D579" s="78" t="s">
        <v>70</v>
      </c>
      <c r="E579" s="78" t="s">
        <v>65</v>
      </c>
      <c r="F579" s="78">
        <v>1</v>
      </c>
      <c r="H579" s="73" t="s">
        <v>74</v>
      </c>
      <c r="I579" s="71" t="s">
        <v>79</v>
      </c>
      <c r="J579" s="71">
        <v>3</v>
      </c>
    </row>
    <row r="580" spans="1:10" ht="15.75">
      <c r="A580" s="81">
        <v>1</v>
      </c>
      <c r="B580" s="82">
        <v>3</v>
      </c>
      <c r="C580" s="82">
        <v>2</v>
      </c>
      <c r="D580" s="78" t="s">
        <v>70</v>
      </c>
      <c r="E580" s="82" t="s">
        <v>63</v>
      </c>
      <c r="F580" s="82">
        <v>2</v>
      </c>
      <c r="H580" s="73" t="s">
        <v>74</v>
      </c>
      <c r="I580" s="71" t="s">
        <v>79</v>
      </c>
      <c r="J580" s="71">
        <v>3</v>
      </c>
    </row>
    <row r="581" spans="1:10" ht="15.75">
      <c r="A581" s="86">
        <v>2</v>
      </c>
      <c r="B581" s="85">
        <v>3</v>
      </c>
      <c r="C581" s="85">
        <v>2</v>
      </c>
      <c r="D581" s="78" t="s">
        <v>70</v>
      </c>
      <c r="E581" s="85" t="s">
        <v>63</v>
      </c>
      <c r="F581" s="82">
        <v>2</v>
      </c>
      <c r="H581" s="73" t="s">
        <v>74</v>
      </c>
      <c r="I581" s="71" t="s">
        <v>79</v>
      </c>
      <c r="J581" s="71">
        <v>3</v>
      </c>
    </row>
    <row r="582" spans="1:10" ht="15.75">
      <c r="A582" s="86">
        <v>3</v>
      </c>
      <c r="B582" s="85">
        <v>3</v>
      </c>
      <c r="C582" s="85">
        <v>2</v>
      </c>
      <c r="D582" s="78" t="s">
        <v>70</v>
      </c>
      <c r="E582" s="85" t="s">
        <v>63</v>
      </c>
      <c r="F582" s="82">
        <v>2</v>
      </c>
      <c r="H582" s="73" t="s">
        <v>74</v>
      </c>
      <c r="I582" s="71" t="s">
        <v>79</v>
      </c>
      <c r="J582" s="71">
        <v>3</v>
      </c>
    </row>
    <row r="583" spans="1:10" ht="15.75">
      <c r="A583" s="86">
        <v>4</v>
      </c>
      <c r="B583" s="85">
        <v>3</v>
      </c>
      <c r="C583" s="85">
        <v>2</v>
      </c>
      <c r="D583" s="78" t="s">
        <v>70</v>
      </c>
      <c r="E583" s="85" t="s">
        <v>63</v>
      </c>
      <c r="F583" s="82">
        <v>2</v>
      </c>
      <c r="H583" s="73" t="s">
        <v>74</v>
      </c>
      <c r="I583" s="71" t="s">
        <v>79</v>
      </c>
      <c r="J583" s="71">
        <v>3</v>
      </c>
    </row>
    <row r="584" spans="1:10" ht="15.75">
      <c r="A584" s="86">
        <v>5</v>
      </c>
      <c r="B584" s="85">
        <v>3</v>
      </c>
      <c r="C584" s="85">
        <v>2</v>
      </c>
      <c r="D584" s="78" t="s">
        <v>70</v>
      </c>
      <c r="E584" s="85" t="s">
        <v>63</v>
      </c>
      <c r="F584" s="82">
        <v>2</v>
      </c>
      <c r="H584" s="73" t="s">
        <v>74</v>
      </c>
      <c r="I584" s="71" t="s">
        <v>79</v>
      </c>
      <c r="J584" s="71">
        <v>3</v>
      </c>
    </row>
    <row r="585" spans="1:10" ht="15.75">
      <c r="A585" s="86">
        <v>6</v>
      </c>
      <c r="B585" s="85">
        <v>3</v>
      </c>
      <c r="C585" s="85">
        <v>2</v>
      </c>
      <c r="D585" s="78" t="s">
        <v>70</v>
      </c>
      <c r="E585" s="85" t="s">
        <v>63</v>
      </c>
      <c r="F585" s="82">
        <v>2</v>
      </c>
      <c r="H585" s="73" t="s">
        <v>74</v>
      </c>
      <c r="I585" s="71" t="s">
        <v>79</v>
      </c>
      <c r="J585" s="71">
        <v>2</v>
      </c>
    </row>
    <row r="586" spans="1:10" ht="15.75">
      <c r="A586" s="86">
        <v>7</v>
      </c>
      <c r="B586" s="85">
        <v>3</v>
      </c>
      <c r="C586" s="85">
        <v>2</v>
      </c>
      <c r="D586" s="78" t="s">
        <v>70</v>
      </c>
      <c r="E586" s="85" t="s">
        <v>63</v>
      </c>
      <c r="F586" s="82">
        <v>2</v>
      </c>
      <c r="H586" s="73" t="s">
        <v>74</v>
      </c>
      <c r="I586" s="71" t="s">
        <v>79</v>
      </c>
      <c r="J586" s="71">
        <v>3</v>
      </c>
    </row>
    <row r="587" spans="1:10" ht="15.75">
      <c r="A587" s="86">
        <v>8</v>
      </c>
      <c r="B587" s="85">
        <v>3</v>
      </c>
      <c r="C587" s="85">
        <v>2</v>
      </c>
      <c r="D587" s="78" t="s">
        <v>70</v>
      </c>
      <c r="E587" s="85" t="s">
        <v>63</v>
      </c>
      <c r="F587" s="82">
        <v>2</v>
      </c>
      <c r="H587" s="73" t="s">
        <v>74</v>
      </c>
      <c r="I587" s="71" t="s">
        <v>79</v>
      </c>
      <c r="J587" s="71">
        <v>3</v>
      </c>
    </row>
    <row r="588" spans="1:10" ht="15.75">
      <c r="A588" s="86">
        <v>9</v>
      </c>
      <c r="B588" s="85">
        <v>3</v>
      </c>
      <c r="C588" s="85">
        <v>2</v>
      </c>
      <c r="D588" s="78" t="s">
        <v>70</v>
      </c>
      <c r="E588" s="85" t="s">
        <v>63</v>
      </c>
      <c r="F588" s="82">
        <v>2</v>
      </c>
      <c r="H588" s="73" t="s">
        <v>74</v>
      </c>
      <c r="I588" s="71" t="s">
        <v>79</v>
      </c>
      <c r="J588" s="71">
        <v>3</v>
      </c>
    </row>
    <row r="589" spans="1:10" ht="15.75">
      <c r="A589" s="86">
        <v>10</v>
      </c>
      <c r="B589" s="85">
        <v>3</v>
      </c>
      <c r="C589" s="85">
        <v>2</v>
      </c>
      <c r="D589" s="78" t="s">
        <v>70</v>
      </c>
      <c r="E589" s="85" t="s">
        <v>63</v>
      </c>
      <c r="F589" s="82">
        <v>2</v>
      </c>
      <c r="H589" s="73" t="s">
        <v>74</v>
      </c>
      <c r="I589" s="71" t="s">
        <v>79</v>
      </c>
      <c r="J589" s="71">
        <v>3</v>
      </c>
    </row>
    <row r="590" spans="1:10" ht="15.75">
      <c r="A590" s="86">
        <v>11</v>
      </c>
      <c r="B590" s="85">
        <v>3</v>
      </c>
      <c r="C590" s="85">
        <v>2</v>
      </c>
      <c r="D590" s="78" t="s">
        <v>70</v>
      </c>
      <c r="E590" s="85" t="s">
        <v>63</v>
      </c>
      <c r="F590" s="82">
        <v>2</v>
      </c>
      <c r="H590" s="73" t="s">
        <v>74</v>
      </c>
      <c r="I590" s="71" t="s">
        <v>79</v>
      </c>
      <c r="J590" s="71">
        <v>3</v>
      </c>
    </row>
    <row r="591" spans="1:10" ht="15.75">
      <c r="A591" s="86">
        <v>12</v>
      </c>
      <c r="B591" s="85">
        <v>3</v>
      </c>
      <c r="C591" s="85">
        <v>2</v>
      </c>
      <c r="D591" s="78" t="s">
        <v>70</v>
      </c>
      <c r="E591" s="85" t="s">
        <v>63</v>
      </c>
      <c r="F591" s="82">
        <v>2</v>
      </c>
      <c r="H591" s="73" t="s">
        <v>74</v>
      </c>
      <c r="I591" s="71" t="s">
        <v>79</v>
      </c>
      <c r="J591" s="71">
        <v>3</v>
      </c>
    </row>
    <row r="592" spans="1:10" ht="15.75">
      <c r="A592" s="86">
        <v>13</v>
      </c>
      <c r="B592" s="85">
        <v>4</v>
      </c>
      <c r="C592" s="85">
        <v>2</v>
      </c>
      <c r="D592" s="78" t="s">
        <v>70</v>
      </c>
      <c r="E592" s="85" t="s">
        <v>63</v>
      </c>
      <c r="F592" s="82">
        <v>2</v>
      </c>
      <c r="H592" s="73" t="s">
        <v>74</v>
      </c>
      <c r="I592" s="71" t="s">
        <v>79</v>
      </c>
      <c r="J592" s="71">
        <v>3</v>
      </c>
    </row>
    <row r="593" spans="1:10" ht="15.75">
      <c r="A593" s="86">
        <v>1</v>
      </c>
      <c r="B593" s="85">
        <v>3</v>
      </c>
      <c r="C593" s="85">
        <v>2</v>
      </c>
      <c r="D593" s="78" t="s">
        <v>70</v>
      </c>
      <c r="E593" s="85" t="s">
        <v>64</v>
      </c>
      <c r="F593" s="82">
        <v>2</v>
      </c>
      <c r="H593" s="73" t="s">
        <v>74</v>
      </c>
      <c r="I593" s="71" t="s">
        <v>79</v>
      </c>
      <c r="J593" s="71">
        <v>3</v>
      </c>
    </row>
    <row r="594" spans="1:10" ht="15.75">
      <c r="A594" s="86">
        <v>2</v>
      </c>
      <c r="B594" s="85">
        <v>3</v>
      </c>
      <c r="C594" s="85">
        <v>2</v>
      </c>
      <c r="D594" s="78" t="s">
        <v>70</v>
      </c>
      <c r="E594" s="85" t="s">
        <v>64</v>
      </c>
      <c r="F594" s="82">
        <v>2</v>
      </c>
      <c r="H594" s="73" t="s">
        <v>74</v>
      </c>
      <c r="I594" s="71" t="s">
        <v>79</v>
      </c>
      <c r="J594" s="71">
        <v>3</v>
      </c>
    </row>
    <row r="595" spans="1:10" ht="15.75">
      <c r="A595" s="86">
        <v>3</v>
      </c>
      <c r="B595" s="85">
        <v>3</v>
      </c>
      <c r="C595" s="85">
        <v>2</v>
      </c>
      <c r="D595" s="78" t="s">
        <v>70</v>
      </c>
      <c r="E595" s="85" t="s">
        <v>64</v>
      </c>
      <c r="F595" s="82">
        <v>2</v>
      </c>
      <c r="H595" s="73" t="s">
        <v>74</v>
      </c>
      <c r="I595" s="71" t="s">
        <v>79</v>
      </c>
      <c r="J595" s="71">
        <v>3</v>
      </c>
    </row>
    <row r="596" spans="1:10" ht="15.75">
      <c r="A596" s="86">
        <v>4</v>
      </c>
      <c r="B596" s="85">
        <v>3</v>
      </c>
      <c r="C596" s="85">
        <v>2</v>
      </c>
      <c r="D596" s="78" t="s">
        <v>70</v>
      </c>
      <c r="E596" s="85" t="s">
        <v>64</v>
      </c>
      <c r="F596" s="82">
        <v>2</v>
      </c>
      <c r="H596" s="73" t="s">
        <v>74</v>
      </c>
      <c r="I596" s="71" t="s">
        <v>79</v>
      </c>
      <c r="J596" s="71">
        <v>3</v>
      </c>
    </row>
    <row r="597" spans="1:10" ht="15.75">
      <c r="A597" s="81">
        <v>5</v>
      </c>
      <c r="B597" s="82">
        <v>3</v>
      </c>
      <c r="C597" s="82">
        <v>2</v>
      </c>
      <c r="D597" s="78" t="s">
        <v>70</v>
      </c>
      <c r="E597" s="82" t="s">
        <v>64</v>
      </c>
      <c r="F597" s="82">
        <v>2</v>
      </c>
      <c r="H597" s="73" t="s">
        <v>74</v>
      </c>
      <c r="I597" s="71" t="s">
        <v>79</v>
      </c>
      <c r="J597" s="71">
        <v>3</v>
      </c>
    </row>
    <row r="598" spans="1:10" ht="15.75">
      <c r="A598" s="81">
        <v>6</v>
      </c>
      <c r="B598" s="82">
        <v>3</v>
      </c>
      <c r="C598" s="82">
        <v>2</v>
      </c>
      <c r="D598" s="78" t="s">
        <v>70</v>
      </c>
      <c r="E598" s="82" t="s">
        <v>64</v>
      </c>
      <c r="F598" s="82">
        <v>2</v>
      </c>
      <c r="H598" s="73" t="s">
        <v>74</v>
      </c>
      <c r="I598" s="71" t="s">
        <v>79</v>
      </c>
      <c r="J598" s="71">
        <v>3</v>
      </c>
    </row>
    <row r="599" spans="1:10" ht="15.75">
      <c r="A599" s="81">
        <v>7</v>
      </c>
      <c r="B599" s="82">
        <v>3</v>
      </c>
      <c r="C599" s="82">
        <v>2</v>
      </c>
      <c r="D599" s="78" t="s">
        <v>70</v>
      </c>
      <c r="E599" s="82" t="s">
        <v>64</v>
      </c>
      <c r="F599" s="82">
        <v>2</v>
      </c>
      <c r="H599" s="73" t="s">
        <v>74</v>
      </c>
      <c r="I599" s="71" t="s">
        <v>79</v>
      </c>
      <c r="J599" s="71">
        <v>3</v>
      </c>
    </row>
    <row r="600" spans="1:10" ht="15.75">
      <c r="A600" s="81">
        <v>8</v>
      </c>
      <c r="B600" s="82">
        <v>3</v>
      </c>
      <c r="C600" s="82">
        <v>2</v>
      </c>
      <c r="D600" s="78" t="s">
        <v>70</v>
      </c>
      <c r="E600" s="82" t="s">
        <v>64</v>
      </c>
      <c r="F600" s="82">
        <v>2</v>
      </c>
      <c r="H600" s="73" t="s">
        <v>74</v>
      </c>
      <c r="I600" s="71" t="s">
        <v>79</v>
      </c>
      <c r="J600" s="71">
        <v>3</v>
      </c>
    </row>
    <row r="601" spans="1:10" ht="15.75">
      <c r="A601" s="81">
        <v>9</v>
      </c>
      <c r="B601" s="82">
        <v>4</v>
      </c>
      <c r="C601" s="82">
        <v>2</v>
      </c>
      <c r="D601" s="78" t="s">
        <v>70</v>
      </c>
      <c r="E601" s="82" t="s">
        <v>64</v>
      </c>
      <c r="F601" s="82">
        <v>2</v>
      </c>
      <c r="H601" s="73" t="s">
        <v>74</v>
      </c>
      <c r="I601" s="71" t="s">
        <v>79</v>
      </c>
      <c r="J601" s="71">
        <v>3</v>
      </c>
    </row>
    <row r="602" spans="1:10" ht="15.75">
      <c r="A602" s="81">
        <v>10</v>
      </c>
      <c r="B602" s="82">
        <v>4</v>
      </c>
      <c r="C602" s="82">
        <v>2</v>
      </c>
      <c r="D602" s="78" t="s">
        <v>70</v>
      </c>
      <c r="E602" s="82" t="s">
        <v>64</v>
      </c>
      <c r="F602" s="82">
        <v>2</v>
      </c>
      <c r="H602" s="73" t="s">
        <v>74</v>
      </c>
      <c r="I602" s="71" t="s">
        <v>79</v>
      </c>
      <c r="J602" s="71">
        <v>3</v>
      </c>
    </row>
    <row r="603" spans="1:10" ht="15.75">
      <c r="A603" s="81">
        <v>1</v>
      </c>
      <c r="B603" s="82">
        <v>3</v>
      </c>
      <c r="C603" s="82">
        <v>2</v>
      </c>
      <c r="D603" s="78" t="s">
        <v>70</v>
      </c>
      <c r="E603" s="82" t="s">
        <v>65</v>
      </c>
      <c r="F603" s="82">
        <v>2</v>
      </c>
      <c r="H603" s="73" t="s">
        <v>74</v>
      </c>
      <c r="I603" s="71" t="s">
        <v>79</v>
      </c>
      <c r="J603" s="71">
        <v>2</v>
      </c>
    </row>
    <row r="604" spans="1:10" ht="15.75">
      <c r="A604" s="81">
        <v>2</v>
      </c>
      <c r="B604" s="82">
        <v>3</v>
      </c>
      <c r="C604" s="82">
        <v>2</v>
      </c>
      <c r="D604" s="78" t="s">
        <v>70</v>
      </c>
      <c r="E604" s="82" t="s">
        <v>65</v>
      </c>
      <c r="F604" s="82">
        <v>2</v>
      </c>
      <c r="H604" s="73" t="s">
        <v>74</v>
      </c>
      <c r="I604" s="71" t="s">
        <v>79</v>
      </c>
      <c r="J604" s="71">
        <v>3</v>
      </c>
    </row>
    <row r="605" spans="1:10" ht="15.75">
      <c r="A605" s="81">
        <v>3</v>
      </c>
      <c r="B605" s="82">
        <v>3</v>
      </c>
      <c r="C605" s="82">
        <v>2</v>
      </c>
      <c r="D605" s="78" t="s">
        <v>70</v>
      </c>
      <c r="E605" s="82" t="s">
        <v>65</v>
      </c>
      <c r="F605" s="82">
        <v>2</v>
      </c>
      <c r="H605" s="73" t="s">
        <v>74</v>
      </c>
      <c r="I605" s="71" t="s">
        <v>79</v>
      </c>
      <c r="J605" s="71">
        <v>2</v>
      </c>
    </row>
    <row r="606" spans="1:10" ht="15.75">
      <c r="A606" s="81">
        <v>4</v>
      </c>
      <c r="B606" s="82">
        <v>3</v>
      </c>
      <c r="C606" s="82">
        <v>2</v>
      </c>
      <c r="D606" s="78" t="s">
        <v>70</v>
      </c>
      <c r="E606" s="82" t="s">
        <v>65</v>
      </c>
      <c r="F606" s="82">
        <v>2</v>
      </c>
      <c r="H606" s="73" t="s">
        <v>74</v>
      </c>
      <c r="I606" s="71" t="s">
        <v>79</v>
      </c>
      <c r="J606" s="71">
        <v>3</v>
      </c>
    </row>
    <row r="607" spans="1:10" ht="15.75">
      <c r="A607" s="81">
        <v>5</v>
      </c>
      <c r="B607" s="82">
        <v>3</v>
      </c>
      <c r="C607" s="82">
        <v>2</v>
      </c>
      <c r="D607" s="78" t="s">
        <v>70</v>
      </c>
      <c r="E607" s="82" t="s">
        <v>65</v>
      </c>
      <c r="F607" s="82">
        <v>2</v>
      </c>
      <c r="H607" s="73" t="s">
        <v>74</v>
      </c>
      <c r="I607" s="71" t="s">
        <v>79</v>
      </c>
      <c r="J607" s="71">
        <v>3</v>
      </c>
    </row>
    <row r="608" spans="1:10" ht="15.75">
      <c r="A608" s="81">
        <v>6</v>
      </c>
      <c r="B608" s="82">
        <v>3</v>
      </c>
      <c r="C608" s="82">
        <v>2</v>
      </c>
      <c r="D608" s="78" t="s">
        <v>70</v>
      </c>
      <c r="E608" s="82" t="s">
        <v>65</v>
      </c>
      <c r="F608" s="82">
        <v>2</v>
      </c>
      <c r="H608" s="73" t="s">
        <v>74</v>
      </c>
      <c r="I608" s="71" t="s">
        <v>79</v>
      </c>
      <c r="J608" s="71">
        <v>3</v>
      </c>
    </row>
    <row r="609" spans="1:10" ht="15.75">
      <c r="A609" s="81">
        <v>7</v>
      </c>
      <c r="B609" s="82">
        <v>3</v>
      </c>
      <c r="C609" s="82">
        <v>2</v>
      </c>
      <c r="D609" s="78" t="s">
        <v>70</v>
      </c>
      <c r="E609" s="82" t="s">
        <v>65</v>
      </c>
      <c r="F609" s="82">
        <v>2</v>
      </c>
      <c r="H609" s="73" t="s">
        <v>74</v>
      </c>
      <c r="I609" s="71" t="s">
        <v>79</v>
      </c>
      <c r="J609" s="71">
        <v>3</v>
      </c>
    </row>
    <row r="610" spans="1:10" ht="15.75">
      <c r="A610" s="81">
        <v>8</v>
      </c>
      <c r="B610" s="82">
        <v>3</v>
      </c>
      <c r="C610" s="82">
        <v>2</v>
      </c>
      <c r="D610" s="78" t="s">
        <v>70</v>
      </c>
      <c r="E610" s="82" t="s">
        <v>65</v>
      </c>
      <c r="F610" s="82">
        <v>2</v>
      </c>
      <c r="H610" s="73" t="s">
        <v>74</v>
      </c>
      <c r="I610" s="71" t="s">
        <v>79</v>
      </c>
      <c r="J610" s="71">
        <v>2</v>
      </c>
    </row>
    <row r="611" spans="1:10" ht="15.75">
      <c r="A611" s="81">
        <v>9</v>
      </c>
      <c r="B611" s="82">
        <v>3</v>
      </c>
      <c r="C611" s="82">
        <v>2</v>
      </c>
      <c r="D611" s="78" t="s">
        <v>70</v>
      </c>
      <c r="E611" s="82" t="s">
        <v>65</v>
      </c>
      <c r="F611" s="82">
        <v>2</v>
      </c>
      <c r="H611" s="73" t="s">
        <v>74</v>
      </c>
      <c r="I611" s="71" t="s">
        <v>79</v>
      </c>
      <c r="J611" s="71">
        <v>3</v>
      </c>
    </row>
    <row r="612" spans="1:10" ht="15.75">
      <c r="A612" s="81">
        <v>10</v>
      </c>
      <c r="B612" s="82">
        <v>3</v>
      </c>
      <c r="C612" s="82">
        <v>2</v>
      </c>
      <c r="D612" s="78" t="s">
        <v>70</v>
      </c>
      <c r="E612" s="82" t="s">
        <v>65</v>
      </c>
      <c r="F612" s="82">
        <v>2</v>
      </c>
      <c r="H612" s="73" t="s">
        <v>74</v>
      </c>
      <c r="I612" s="71" t="s">
        <v>79</v>
      </c>
      <c r="J612" s="71">
        <v>3</v>
      </c>
    </row>
    <row r="613" spans="1:10" ht="15.75">
      <c r="A613" s="81">
        <v>11</v>
      </c>
      <c r="B613" s="82">
        <v>3</v>
      </c>
      <c r="C613" s="82">
        <v>2</v>
      </c>
      <c r="D613" s="78" t="s">
        <v>70</v>
      </c>
      <c r="E613" s="82" t="s">
        <v>65</v>
      </c>
      <c r="F613" s="82">
        <v>2</v>
      </c>
      <c r="H613" s="73" t="s">
        <v>74</v>
      </c>
      <c r="I613" s="71" t="s">
        <v>79</v>
      </c>
      <c r="J613" s="71">
        <v>3</v>
      </c>
    </row>
    <row r="614" spans="1:10" ht="15.75">
      <c r="A614" s="81">
        <v>12</v>
      </c>
      <c r="B614" s="82">
        <v>3</v>
      </c>
      <c r="C614" s="82">
        <v>2</v>
      </c>
      <c r="D614" s="78" t="s">
        <v>70</v>
      </c>
      <c r="E614" s="82" t="s">
        <v>65</v>
      </c>
      <c r="F614" s="82">
        <v>2</v>
      </c>
      <c r="H614" s="73" t="s">
        <v>74</v>
      </c>
      <c r="I614" s="71" t="s">
        <v>79</v>
      </c>
      <c r="J614" s="71">
        <v>2</v>
      </c>
    </row>
    <row r="615" spans="1:10" ht="15.75">
      <c r="A615" s="81">
        <v>13</v>
      </c>
      <c r="B615" s="82">
        <v>4</v>
      </c>
      <c r="C615" s="82">
        <v>2</v>
      </c>
      <c r="D615" s="78" t="s">
        <v>70</v>
      </c>
      <c r="E615" s="82" t="s">
        <v>65</v>
      </c>
      <c r="F615" s="82">
        <v>2</v>
      </c>
      <c r="H615" s="73" t="s">
        <v>74</v>
      </c>
      <c r="I615" s="71" t="s">
        <v>79</v>
      </c>
      <c r="J615" s="71">
        <v>2</v>
      </c>
    </row>
    <row r="616" spans="1:10" ht="15.75">
      <c r="A616" s="75">
        <v>1</v>
      </c>
      <c r="B616" s="78">
        <v>1</v>
      </c>
      <c r="C616" s="78">
        <v>2</v>
      </c>
      <c r="D616" s="78" t="s">
        <v>70</v>
      </c>
      <c r="E616" s="78" t="s">
        <v>63</v>
      </c>
      <c r="F616" s="78">
        <v>3</v>
      </c>
      <c r="H616" s="73" t="s">
        <v>74</v>
      </c>
      <c r="I616" s="71" t="s">
        <v>79</v>
      </c>
      <c r="J616" s="71">
        <v>2</v>
      </c>
    </row>
    <row r="617" spans="1:10" ht="15.75">
      <c r="A617" s="75">
        <v>2</v>
      </c>
      <c r="B617" s="78">
        <v>1</v>
      </c>
      <c r="C617" s="78">
        <v>2</v>
      </c>
      <c r="D617" s="78" t="s">
        <v>70</v>
      </c>
      <c r="E617" s="78" t="s">
        <v>63</v>
      </c>
      <c r="F617" s="78">
        <v>3</v>
      </c>
      <c r="H617" s="73" t="s">
        <v>74</v>
      </c>
      <c r="I617" s="71" t="s">
        <v>79</v>
      </c>
      <c r="J617" s="71">
        <v>3</v>
      </c>
    </row>
    <row r="618" spans="1:10" ht="15.75">
      <c r="A618" s="75">
        <v>3</v>
      </c>
      <c r="B618" s="78">
        <v>1</v>
      </c>
      <c r="C618" s="78">
        <v>2</v>
      </c>
      <c r="D618" s="78" t="s">
        <v>70</v>
      </c>
      <c r="E618" s="78" t="s">
        <v>63</v>
      </c>
      <c r="F618" s="78">
        <v>3</v>
      </c>
      <c r="H618" s="73" t="s">
        <v>74</v>
      </c>
      <c r="I618" s="71" t="s">
        <v>79</v>
      </c>
      <c r="J618" s="71">
        <v>2</v>
      </c>
    </row>
    <row r="619" spans="1:10" ht="15.75">
      <c r="A619" s="75">
        <v>4</v>
      </c>
      <c r="B619" s="78">
        <v>1</v>
      </c>
      <c r="C619" s="78">
        <v>2</v>
      </c>
      <c r="D619" s="78" t="s">
        <v>70</v>
      </c>
      <c r="E619" s="78" t="s">
        <v>63</v>
      </c>
      <c r="F619" s="78">
        <v>3</v>
      </c>
      <c r="H619" s="73" t="s">
        <v>74</v>
      </c>
      <c r="I619" s="71" t="s">
        <v>79</v>
      </c>
      <c r="J619" s="71">
        <v>3</v>
      </c>
    </row>
    <row r="620" spans="1:10" ht="15.75">
      <c r="A620" s="75">
        <v>5</v>
      </c>
      <c r="B620" s="78">
        <v>1</v>
      </c>
      <c r="C620" s="78">
        <v>2</v>
      </c>
      <c r="D620" s="78" t="s">
        <v>70</v>
      </c>
      <c r="E620" s="87" t="s">
        <v>63</v>
      </c>
      <c r="F620" s="71">
        <v>3</v>
      </c>
      <c r="H620" s="73" t="s">
        <v>74</v>
      </c>
      <c r="I620" s="71" t="s">
        <v>79</v>
      </c>
      <c r="J620" s="71">
        <v>3</v>
      </c>
    </row>
    <row r="621" spans="1:10" ht="15.75">
      <c r="A621" s="75">
        <v>6</v>
      </c>
      <c r="B621" s="78">
        <v>1</v>
      </c>
      <c r="C621" s="78">
        <v>2</v>
      </c>
      <c r="D621" s="78" t="s">
        <v>70</v>
      </c>
      <c r="E621" s="87" t="s">
        <v>63</v>
      </c>
      <c r="F621" s="71">
        <v>3</v>
      </c>
      <c r="H621" s="73" t="s">
        <v>74</v>
      </c>
      <c r="I621" s="71" t="s">
        <v>79</v>
      </c>
      <c r="J621" s="71">
        <v>2</v>
      </c>
    </row>
    <row r="622" spans="1:10" ht="15.75">
      <c r="A622" s="75">
        <v>7</v>
      </c>
      <c r="B622" s="78">
        <v>1</v>
      </c>
      <c r="C622" s="78">
        <v>2</v>
      </c>
      <c r="D622" s="78" t="s">
        <v>70</v>
      </c>
      <c r="E622" s="87" t="s">
        <v>63</v>
      </c>
      <c r="F622" s="71">
        <v>3</v>
      </c>
      <c r="H622" s="73" t="s">
        <v>74</v>
      </c>
      <c r="I622" s="71" t="s">
        <v>79</v>
      </c>
      <c r="J622" s="71">
        <v>2</v>
      </c>
    </row>
    <row r="623" spans="1:10" ht="15.75">
      <c r="A623" s="75">
        <v>8</v>
      </c>
      <c r="B623" s="78">
        <v>1</v>
      </c>
      <c r="C623" s="78">
        <v>2</v>
      </c>
      <c r="D623" s="78" t="s">
        <v>70</v>
      </c>
      <c r="E623" s="87" t="s">
        <v>63</v>
      </c>
      <c r="F623" s="71">
        <v>3</v>
      </c>
      <c r="H623" s="73" t="s">
        <v>74</v>
      </c>
      <c r="I623" s="71" t="s">
        <v>79</v>
      </c>
      <c r="J623" s="71">
        <v>3</v>
      </c>
    </row>
    <row r="624" spans="1:10" ht="15.75">
      <c r="A624" s="75">
        <v>9</v>
      </c>
      <c r="B624" s="78">
        <v>1</v>
      </c>
      <c r="C624" s="78">
        <v>2</v>
      </c>
      <c r="D624" s="78" t="s">
        <v>70</v>
      </c>
      <c r="E624" s="87" t="s">
        <v>63</v>
      </c>
      <c r="F624" s="71">
        <v>3</v>
      </c>
      <c r="H624" s="73" t="s">
        <v>74</v>
      </c>
      <c r="I624" s="71" t="s">
        <v>79</v>
      </c>
      <c r="J624" s="71">
        <v>3</v>
      </c>
    </row>
    <row r="625" spans="1:10" ht="15.75">
      <c r="A625" s="75">
        <v>10</v>
      </c>
      <c r="B625" s="78">
        <v>4</v>
      </c>
      <c r="C625" s="78">
        <v>2</v>
      </c>
      <c r="D625" s="78" t="s">
        <v>70</v>
      </c>
      <c r="E625" s="87" t="s">
        <v>63</v>
      </c>
      <c r="F625" s="71">
        <v>3</v>
      </c>
      <c r="H625" s="73" t="s">
        <v>74</v>
      </c>
      <c r="I625" s="71" t="s">
        <v>79</v>
      </c>
      <c r="J625" s="71">
        <v>3</v>
      </c>
    </row>
    <row r="626" spans="1:10" ht="15.75">
      <c r="A626" s="75">
        <v>11</v>
      </c>
      <c r="B626" s="78">
        <v>4</v>
      </c>
      <c r="C626" s="78">
        <v>2</v>
      </c>
      <c r="D626" s="78" t="s">
        <v>70</v>
      </c>
      <c r="E626" s="87" t="s">
        <v>63</v>
      </c>
      <c r="F626" s="71">
        <v>3</v>
      </c>
      <c r="H626" s="73" t="s">
        <v>74</v>
      </c>
      <c r="I626" s="71" t="s">
        <v>79</v>
      </c>
      <c r="J626" s="71">
        <v>3</v>
      </c>
    </row>
    <row r="627" spans="1:10" ht="15.75">
      <c r="A627" s="75">
        <v>12</v>
      </c>
      <c r="B627" s="78">
        <v>4</v>
      </c>
      <c r="C627" s="78">
        <v>2</v>
      </c>
      <c r="D627" s="78" t="s">
        <v>70</v>
      </c>
      <c r="E627" s="87" t="s">
        <v>63</v>
      </c>
      <c r="F627" s="71">
        <v>3</v>
      </c>
      <c r="H627" s="73" t="s">
        <v>74</v>
      </c>
      <c r="I627" s="71" t="s">
        <v>79</v>
      </c>
      <c r="J627" s="71">
        <v>2</v>
      </c>
    </row>
    <row r="628" spans="1:10" ht="15.75">
      <c r="A628" s="75">
        <v>13</v>
      </c>
      <c r="B628" s="78">
        <v>4</v>
      </c>
      <c r="C628" s="78">
        <v>2</v>
      </c>
      <c r="D628" s="78" t="s">
        <v>70</v>
      </c>
      <c r="E628" s="87" t="s">
        <v>63</v>
      </c>
      <c r="F628" s="71">
        <v>3</v>
      </c>
      <c r="H628" s="73" t="s">
        <v>74</v>
      </c>
      <c r="I628" s="71" t="s">
        <v>79</v>
      </c>
      <c r="J628" s="71">
        <v>2</v>
      </c>
    </row>
    <row r="629" spans="1:10" ht="15.75">
      <c r="A629" s="75">
        <v>14</v>
      </c>
      <c r="B629" s="78">
        <v>4</v>
      </c>
      <c r="C629" s="78">
        <v>2</v>
      </c>
      <c r="D629" s="78" t="s">
        <v>70</v>
      </c>
      <c r="E629" s="87" t="s">
        <v>63</v>
      </c>
      <c r="F629" s="71">
        <v>3</v>
      </c>
      <c r="H629" s="73" t="s">
        <v>74</v>
      </c>
      <c r="I629" s="71" t="s">
        <v>79</v>
      </c>
      <c r="J629" s="71">
        <v>3</v>
      </c>
    </row>
    <row r="630" spans="1:10" ht="15.75">
      <c r="A630" s="75">
        <v>15</v>
      </c>
      <c r="B630" s="78">
        <v>4</v>
      </c>
      <c r="C630" s="78">
        <v>2</v>
      </c>
      <c r="D630" s="78" t="s">
        <v>70</v>
      </c>
      <c r="E630" s="87" t="s">
        <v>63</v>
      </c>
      <c r="F630" s="71">
        <v>3</v>
      </c>
      <c r="H630" s="73" t="s">
        <v>74</v>
      </c>
      <c r="I630" s="71" t="s">
        <v>79</v>
      </c>
      <c r="J630" s="71">
        <v>3</v>
      </c>
    </row>
    <row r="631" spans="1:10" ht="15.75">
      <c r="A631" s="75">
        <v>16</v>
      </c>
      <c r="B631" s="78">
        <v>4</v>
      </c>
      <c r="C631" s="78">
        <v>2</v>
      </c>
      <c r="D631" s="78" t="s">
        <v>70</v>
      </c>
      <c r="E631" s="87" t="s">
        <v>63</v>
      </c>
      <c r="F631" s="71">
        <v>3</v>
      </c>
      <c r="H631" s="73" t="s">
        <v>74</v>
      </c>
      <c r="I631" s="71" t="s">
        <v>79</v>
      </c>
      <c r="J631" s="71">
        <v>2</v>
      </c>
    </row>
    <row r="632" spans="1:10" ht="15.75">
      <c r="A632" s="75">
        <v>17</v>
      </c>
      <c r="B632" s="78">
        <v>4</v>
      </c>
      <c r="C632" s="78">
        <v>2</v>
      </c>
      <c r="D632" s="78" t="s">
        <v>70</v>
      </c>
      <c r="E632" s="87" t="s">
        <v>63</v>
      </c>
      <c r="F632" s="71">
        <v>3</v>
      </c>
      <c r="H632" s="73" t="s">
        <v>74</v>
      </c>
      <c r="I632" s="71" t="s">
        <v>79</v>
      </c>
      <c r="J632" s="71">
        <v>3</v>
      </c>
    </row>
    <row r="633" spans="1:10" ht="15.75">
      <c r="A633" s="75">
        <v>18</v>
      </c>
      <c r="B633" s="78">
        <v>4</v>
      </c>
      <c r="C633" s="78">
        <v>2</v>
      </c>
      <c r="D633" s="78" t="s">
        <v>70</v>
      </c>
      <c r="E633" s="87" t="s">
        <v>63</v>
      </c>
      <c r="F633" s="71">
        <v>3</v>
      </c>
      <c r="H633" s="73" t="s">
        <v>74</v>
      </c>
      <c r="I633" s="71" t="s">
        <v>79</v>
      </c>
      <c r="J633" s="71">
        <v>3</v>
      </c>
    </row>
    <row r="634" spans="1:10" ht="15.75">
      <c r="A634" s="75">
        <v>19</v>
      </c>
      <c r="B634" s="78">
        <v>4</v>
      </c>
      <c r="C634" s="78">
        <v>2</v>
      </c>
      <c r="D634" s="78" t="s">
        <v>70</v>
      </c>
      <c r="E634" s="87" t="s">
        <v>63</v>
      </c>
      <c r="F634" s="71">
        <v>3</v>
      </c>
      <c r="H634" s="73" t="s">
        <v>74</v>
      </c>
      <c r="I634" s="71" t="s">
        <v>79</v>
      </c>
      <c r="J634" s="71">
        <v>3</v>
      </c>
    </row>
    <row r="635" spans="1:10" ht="15.75">
      <c r="A635" s="75">
        <v>20</v>
      </c>
      <c r="B635" s="78">
        <v>4</v>
      </c>
      <c r="C635" s="78">
        <v>2</v>
      </c>
      <c r="D635" s="78" t="s">
        <v>70</v>
      </c>
      <c r="E635" s="87" t="s">
        <v>63</v>
      </c>
      <c r="F635" s="71">
        <v>3</v>
      </c>
      <c r="H635" s="73" t="s">
        <v>74</v>
      </c>
      <c r="I635" s="71" t="s">
        <v>79</v>
      </c>
      <c r="J635" s="71">
        <v>2</v>
      </c>
    </row>
    <row r="636" spans="1:10" ht="15.75">
      <c r="A636" s="75">
        <v>21</v>
      </c>
      <c r="B636" s="78">
        <v>4</v>
      </c>
      <c r="C636" s="78">
        <v>2</v>
      </c>
      <c r="D636" s="78" t="s">
        <v>70</v>
      </c>
      <c r="E636" s="87" t="s">
        <v>63</v>
      </c>
      <c r="F636" s="71">
        <v>3</v>
      </c>
      <c r="H636" s="73" t="s">
        <v>74</v>
      </c>
      <c r="I636" s="71" t="s">
        <v>79</v>
      </c>
      <c r="J636" s="71">
        <v>3</v>
      </c>
    </row>
    <row r="637" spans="1:10" ht="15.75">
      <c r="A637" s="75">
        <v>22</v>
      </c>
      <c r="B637" s="78">
        <v>4</v>
      </c>
      <c r="C637" s="78">
        <v>2</v>
      </c>
      <c r="D637" s="78" t="s">
        <v>70</v>
      </c>
      <c r="E637" s="87" t="s">
        <v>63</v>
      </c>
      <c r="F637" s="71">
        <v>3</v>
      </c>
      <c r="H637" s="73" t="s">
        <v>74</v>
      </c>
      <c r="I637" s="71" t="s">
        <v>79</v>
      </c>
      <c r="J637" s="71">
        <v>3</v>
      </c>
    </row>
    <row r="638" spans="1:10" ht="15.75">
      <c r="A638" s="75">
        <v>1</v>
      </c>
      <c r="B638" s="78">
        <v>1</v>
      </c>
      <c r="C638" s="78">
        <v>2</v>
      </c>
      <c r="D638" s="78" t="s">
        <v>70</v>
      </c>
      <c r="E638" s="78" t="s">
        <v>64</v>
      </c>
      <c r="F638" s="78">
        <v>3</v>
      </c>
      <c r="H638" s="73" t="s">
        <v>74</v>
      </c>
      <c r="I638" s="71" t="s">
        <v>79</v>
      </c>
      <c r="J638" s="71">
        <v>3</v>
      </c>
    </row>
    <row r="639" spans="1:10" ht="15.75">
      <c r="A639" s="75">
        <v>2</v>
      </c>
      <c r="B639" s="78">
        <v>1</v>
      </c>
      <c r="C639" s="78">
        <v>2</v>
      </c>
      <c r="D639" s="78" t="s">
        <v>70</v>
      </c>
      <c r="E639" s="78" t="s">
        <v>64</v>
      </c>
      <c r="F639" s="78">
        <v>3</v>
      </c>
      <c r="H639" s="73" t="s">
        <v>74</v>
      </c>
      <c r="I639" s="71" t="s">
        <v>79</v>
      </c>
      <c r="J639" s="71">
        <v>3</v>
      </c>
    </row>
    <row r="640" spans="1:10" ht="15.75">
      <c r="A640" s="75">
        <v>3</v>
      </c>
      <c r="B640" s="78">
        <v>1</v>
      </c>
      <c r="C640" s="78">
        <v>2</v>
      </c>
      <c r="D640" s="78" t="s">
        <v>70</v>
      </c>
      <c r="E640" s="78" t="s">
        <v>64</v>
      </c>
      <c r="F640" s="78">
        <v>3</v>
      </c>
      <c r="H640" s="73" t="s">
        <v>74</v>
      </c>
      <c r="I640" s="71" t="s">
        <v>79</v>
      </c>
      <c r="J640" s="71">
        <v>2</v>
      </c>
    </row>
    <row r="641" spans="1:10" ht="15.75">
      <c r="A641" s="75">
        <v>4</v>
      </c>
      <c r="B641" s="78">
        <v>1</v>
      </c>
      <c r="C641" s="78">
        <v>2</v>
      </c>
      <c r="D641" s="78" t="s">
        <v>70</v>
      </c>
      <c r="E641" s="78" t="s">
        <v>64</v>
      </c>
      <c r="F641" s="78">
        <v>3</v>
      </c>
      <c r="H641" s="73" t="s">
        <v>74</v>
      </c>
      <c r="I641" s="71" t="s">
        <v>79</v>
      </c>
      <c r="J641" s="71">
        <v>3</v>
      </c>
    </row>
    <row r="642" spans="1:10" ht="15.75">
      <c r="A642" s="75">
        <v>5</v>
      </c>
      <c r="B642" s="78">
        <v>1</v>
      </c>
      <c r="C642" s="78">
        <v>2</v>
      </c>
      <c r="D642" s="78" t="s">
        <v>70</v>
      </c>
      <c r="E642" s="78" t="s">
        <v>64</v>
      </c>
      <c r="F642" s="78">
        <v>3</v>
      </c>
      <c r="H642" s="73" t="s">
        <v>74</v>
      </c>
      <c r="I642" s="71" t="s">
        <v>79</v>
      </c>
      <c r="J642" s="71">
        <v>3</v>
      </c>
    </row>
    <row r="643" spans="1:10" ht="15.75">
      <c r="A643" s="75">
        <v>6</v>
      </c>
      <c r="B643" s="78">
        <v>4</v>
      </c>
      <c r="C643" s="78">
        <v>2</v>
      </c>
      <c r="D643" s="78" t="s">
        <v>70</v>
      </c>
      <c r="E643" s="78" t="s">
        <v>64</v>
      </c>
      <c r="F643" s="78">
        <v>3</v>
      </c>
      <c r="H643" s="73" t="s">
        <v>74</v>
      </c>
      <c r="I643" s="71" t="s">
        <v>79</v>
      </c>
      <c r="J643" s="71">
        <v>3</v>
      </c>
    </row>
    <row r="644" spans="1:10" ht="15.75">
      <c r="A644" s="75">
        <v>7</v>
      </c>
      <c r="B644" s="78">
        <v>4</v>
      </c>
      <c r="C644" s="78">
        <v>2</v>
      </c>
      <c r="D644" s="78" t="s">
        <v>70</v>
      </c>
      <c r="E644" s="78" t="s">
        <v>64</v>
      </c>
      <c r="F644" s="78">
        <v>3</v>
      </c>
      <c r="H644" s="73" t="s">
        <v>74</v>
      </c>
      <c r="I644" s="71" t="s">
        <v>79</v>
      </c>
      <c r="J644" s="71">
        <v>2</v>
      </c>
    </row>
    <row r="645" spans="1:10" ht="15.75">
      <c r="A645" s="75">
        <v>8</v>
      </c>
      <c r="B645" s="78">
        <v>4</v>
      </c>
      <c r="C645" s="78">
        <v>2</v>
      </c>
      <c r="D645" s="78" t="s">
        <v>70</v>
      </c>
      <c r="E645" s="78" t="s">
        <v>64</v>
      </c>
      <c r="F645" s="78">
        <v>3</v>
      </c>
      <c r="H645" s="73" t="s">
        <v>74</v>
      </c>
      <c r="I645" s="71" t="s">
        <v>79</v>
      </c>
      <c r="J645" s="71">
        <v>3</v>
      </c>
    </row>
    <row r="646" spans="1:10" ht="15.75">
      <c r="A646" s="75">
        <v>9</v>
      </c>
      <c r="B646" s="78">
        <v>4</v>
      </c>
      <c r="C646" s="78">
        <v>2</v>
      </c>
      <c r="D646" s="78" t="s">
        <v>70</v>
      </c>
      <c r="E646" s="78" t="s">
        <v>64</v>
      </c>
      <c r="F646" s="78">
        <v>3</v>
      </c>
      <c r="H646" s="73" t="s">
        <v>74</v>
      </c>
      <c r="I646" s="71" t="s">
        <v>79</v>
      </c>
      <c r="J646" s="71">
        <v>3</v>
      </c>
    </row>
    <row r="647" spans="1:10" ht="15.75">
      <c r="A647" s="75">
        <v>10</v>
      </c>
      <c r="B647" s="78">
        <v>4</v>
      </c>
      <c r="C647" s="78">
        <v>2</v>
      </c>
      <c r="D647" s="78" t="s">
        <v>70</v>
      </c>
      <c r="E647" s="78" t="s">
        <v>64</v>
      </c>
      <c r="F647" s="78">
        <v>3</v>
      </c>
      <c r="H647" s="73" t="s">
        <v>74</v>
      </c>
      <c r="I647" s="71" t="s">
        <v>79</v>
      </c>
      <c r="J647" s="71">
        <v>3</v>
      </c>
    </row>
    <row r="648" spans="1:10" ht="15.75">
      <c r="A648" s="75">
        <v>11</v>
      </c>
      <c r="B648" s="78">
        <v>4</v>
      </c>
      <c r="C648" s="78">
        <v>2</v>
      </c>
      <c r="D648" s="78" t="s">
        <v>70</v>
      </c>
      <c r="E648" s="78" t="s">
        <v>64</v>
      </c>
      <c r="F648" s="78">
        <v>3</v>
      </c>
      <c r="H648" s="73" t="s">
        <v>74</v>
      </c>
      <c r="I648" s="71" t="s">
        <v>79</v>
      </c>
      <c r="J648" s="71">
        <v>2</v>
      </c>
    </row>
    <row r="649" spans="1:10" ht="15.75">
      <c r="A649" s="75">
        <v>1</v>
      </c>
      <c r="B649" s="78">
        <v>1</v>
      </c>
      <c r="C649" s="78">
        <v>2</v>
      </c>
      <c r="D649" s="78" t="s">
        <v>70</v>
      </c>
      <c r="E649" s="78" t="s">
        <v>65</v>
      </c>
      <c r="F649" s="78">
        <v>3</v>
      </c>
      <c r="H649" s="73" t="s">
        <v>74</v>
      </c>
      <c r="I649" s="71" t="s">
        <v>79</v>
      </c>
      <c r="J649" s="71">
        <v>3</v>
      </c>
    </row>
    <row r="650" spans="1:10" ht="15.75">
      <c r="A650" s="75">
        <v>2</v>
      </c>
      <c r="B650" s="78">
        <v>1</v>
      </c>
      <c r="C650" s="78">
        <v>2</v>
      </c>
      <c r="D650" s="78" t="s">
        <v>70</v>
      </c>
      <c r="E650" s="78" t="s">
        <v>65</v>
      </c>
      <c r="F650" s="78">
        <v>3</v>
      </c>
      <c r="H650" s="73" t="s">
        <v>80</v>
      </c>
      <c r="I650" s="71" t="s">
        <v>75</v>
      </c>
      <c r="J650" s="71">
        <v>2</v>
      </c>
    </row>
    <row r="651" spans="1:10" ht="15.75">
      <c r="A651" s="75">
        <v>3</v>
      </c>
      <c r="B651" s="78">
        <v>1</v>
      </c>
      <c r="C651" s="78">
        <v>2</v>
      </c>
      <c r="D651" s="78" t="s">
        <v>70</v>
      </c>
      <c r="E651" s="78" t="s">
        <v>65</v>
      </c>
      <c r="F651" s="78">
        <v>3</v>
      </c>
      <c r="H651" s="73" t="s">
        <v>80</v>
      </c>
      <c r="I651" s="71" t="s">
        <v>75</v>
      </c>
      <c r="J651" s="71">
        <v>2</v>
      </c>
    </row>
    <row r="652" spans="1:10" ht="15.75">
      <c r="A652" s="75">
        <v>4</v>
      </c>
      <c r="B652" s="78">
        <v>1</v>
      </c>
      <c r="C652" s="78">
        <v>2</v>
      </c>
      <c r="D652" s="78" t="s">
        <v>70</v>
      </c>
      <c r="E652" s="78" t="s">
        <v>65</v>
      </c>
      <c r="F652" s="78">
        <v>3</v>
      </c>
      <c r="H652" s="73" t="s">
        <v>80</v>
      </c>
      <c r="I652" s="71" t="s">
        <v>75</v>
      </c>
      <c r="J652" s="71">
        <v>2</v>
      </c>
    </row>
    <row r="653" spans="1:10" ht="15.75">
      <c r="A653" s="75">
        <v>5</v>
      </c>
      <c r="B653" s="78">
        <v>1</v>
      </c>
      <c r="C653" s="78">
        <v>2</v>
      </c>
      <c r="D653" s="78" t="s">
        <v>70</v>
      </c>
      <c r="E653" s="78" t="s">
        <v>65</v>
      </c>
      <c r="F653" s="78">
        <v>3</v>
      </c>
      <c r="H653" s="73" t="s">
        <v>80</v>
      </c>
      <c r="I653" s="71" t="s">
        <v>75</v>
      </c>
      <c r="J653" s="71">
        <v>1</v>
      </c>
    </row>
    <row r="654" spans="1:10" ht="15.75">
      <c r="A654" s="75">
        <v>6</v>
      </c>
      <c r="B654" s="78">
        <v>1</v>
      </c>
      <c r="C654" s="78">
        <v>2</v>
      </c>
      <c r="D654" s="78" t="s">
        <v>70</v>
      </c>
      <c r="E654" s="78" t="s">
        <v>65</v>
      </c>
      <c r="F654" s="78">
        <v>3</v>
      </c>
      <c r="H654" s="73" t="s">
        <v>80</v>
      </c>
      <c r="I654" s="71" t="s">
        <v>75</v>
      </c>
      <c r="J654" s="71">
        <v>2</v>
      </c>
    </row>
    <row r="655" spans="1:10" ht="15.75">
      <c r="A655" s="75">
        <v>7</v>
      </c>
      <c r="B655" s="78">
        <v>1</v>
      </c>
      <c r="C655" s="78">
        <v>2</v>
      </c>
      <c r="D655" s="78" t="s">
        <v>70</v>
      </c>
      <c r="E655" s="78" t="s">
        <v>65</v>
      </c>
      <c r="F655" s="78">
        <v>3</v>
      </c>
      <c r="H655" s="73" t="s">
        <v>80</v>
      </c>
      <c r="I655" s="71" t="s">
        <v>75</v>
      </c>
      <c r="J655" s="71">
        <v>2</v>
      </c>
    </row>
    <row r="656" spans="1:10" ht="15.75">
      <c r="A656" s="75">
        <v>8</v>
      </c>
      <c r="B656" s="78">
        <v>1</v>
      </c>
      <c r="C656" s="78">
        <v>2</v>
      </c>
      <c r="D656" s="78" t="s">
        <v>70</v>
      </c>
      <c r="E656" s="78" t="s">
        <v>65</v>
      </c>
      <c r="F656" s="78">
        <v>3</v>
      </c>
      <c r="H656" s="73" t="s">
        <v>80</v>
      </c>
      <c r="I656" s="71" t="s">
        <v>75</v>
      </c>
      <c r="J656" s="71">
        <v>2</v>
      </c>
    </row>
    <row r="657" spans="1:10" ht="15.75">
      <c r="A657" s="75">
        <v>9</v>
      </c>
      <c r="B657" s="78">
        <v>1</v>
      </c>
      <c r="C657" s="78">
        <v>2</v>
      </c>
      <c r="D657" s="78" t="s">
        <v>70</v>
      </c>
      <c r="E657" s="78" t="s">
        <v>65</v>
      </c>
      <c r="F657" s="78">
        <v>3</v>
      </c>
      <c r="H657" s="73" t="s">
        <v>80</v>
      </c>
      <c r="I657" s="71" t="s">
        <v>75</v>
      </c>
      <c r="J657" s="71">
        <v>1</v>
      </c>
    </row>
    <row r="658" spans="1:10" ht="15.75">
      <c r="A658" s="75">
        <v>10</v>
      </c>
      <c r="B658" s="78">
        <v>4</v>
      </c>
      <c r="C658" s="78">
        <v>2</v>
      </c>
      <c r="D658" s="78" t="s">
        <v>70</v>
      </c>
      <c r="E658" s="78" t="s">
        <v>65</v>
      </c>
      <c r="F658" s="78">
        <v>3</v>
      </c>
      <c r="H658" s="73" t="s">
        <v>80</v>
      </c>
      <c r="I658" s="71" t="s">
        <v>75</v>
      </c>
      <c r="J658" s="71">
        <v>1</v>
      </c>
    </row>
    <row r="659" spans="1:10" ht="15.75">
      <c r="A659" s="75">
        <v>11</v>
      </c>
      <c r="B659" s="78">
        <v>4</v>
      </c>
      <c r="C659" s="78">
        <v>2</v>
      </c>
      <c r="D659" s="78" t="s">
        <v>70</v>
      </c>
      <c r="E659" s="78" t="s">
        <v>65</v>
      </c>
      <c r="F659" s="78">
        <v>3</v>
      </c>
      <c r="H659" s="73" t="s">
        <v>80</v>
      </c>
      <c r="I659" s="71" t="s">
        <v>75</v>
      </c>
      <c r="J659" s="71">
        <v>1</v>
      </c>
    </row>
    <row r="660" spans="1:10" ht="15.75">
      <c r="A660" s="75">
        <v>12</v>
      </c>
      <c r="B660" s="78">
        <v>4</v>
      </c>
      <c r="C660" s="78">
        <v>2</v>
      </c>
      <c r="D660" s="78" t="s">
        <v>70</v>
      </c>
      <c r="E660" s="78" t="s">
        <v>65</v>
      </c>
      <c r="F660" s="78">
        <v>3</v>
      </c>
      <c r="H660" s="73" t="s">
        <v>80</v>
      </c>
      <c r="I660" s="71" t="s">
        <v>75</v>
      </c>
      <c r="J660" s="71">
        <v>1</v>
      </c>
    </row>
    <row r="661" spans="1:10" ht="15.75">
      <c r="A661" s="75">
        <v>13</v>
      </c>
      <c r="B661" s="78">
        <v>4</v>
      </c>
      <c r="C661" s="78">
        <v>2</v>
      </c>
      <c r="D661" s="78" t="s">
        <v>70</v>
      </c>
      <c r="E661" s="78" t="s">
        <v>65</v>
      </c>
      <c r="F661" s="78">
        <v>3</v>
      </c>
      <c r="H661" s="73" t="s">
        <v>80</v>
      </c>
      <c r="I661" s="71" t="s">
        <v>75</v>
      </c>
      <c r="J661" s="71">
        <v>1</v>
      </c>
    </row>
    <row r="662" spans="1:10" ht="15.75">
      <c r="A662" s="75">
        <v>14</v>
      </c>
      <c r="B662" s="78">
        <v>4</v>
      </c>
      <c r="C662" s="78">
        <v>2</v>
      </c>
      <c r="D662" s="78" t="s">
        <v>70</v>
      </c>
      <c r="E662" s="78" t="s">
        <v>65</v>
      </c>
      <c r="F662" s="78">
        <v>3</v>
      </c>
      <c r="H662" s="73" t="s">
        <v>80</v>
      </c>
      <c r="I662" s="71" t="s">
        <v>75</v>
      </c>
      <c r="J662" s="71">
        <v>1</v>
      </c>
    </row>
    <row r="663" spans="1:10" ht="15.75">
      <c r="A663" s="75">
        <v>15</v>
      </c>
      <c r="B663" s="78">
        <v>4</v>
      </c>
      <c r="C663" s="78">
        <v>2</v>
      </c>
      <c r="D663" s="78" t="s">
        <v>70</v>
      </c>
      <c r="E663" s="78" t="s">
        <v>65</v>
      </c>
      <c r="F663" s="78">
        <v>3</v>
      </c>
      <c r="H663" s="73" t="s">
        <v>80</v>
      </c>
      <c r="I663" s="71" t="s">
        <v>75</v>
      </c>
      <c r="J663" s="71">
        <v>1</v>
      </c>
    </row>
    <row r="664" spans="1:10" ht="15.75">
      <c r="A664" s="75">
        <v>16</v>
      </c>
      <c r="B664" s="78">
        <v>4</v>
      </c>
      <c r="C664" s="78">
        <v>2</v>
      </c>
      <c r="D664" s="78" t="s">
        <v>70</v>
      </c>
      <c r="E664" s="78" t="s">
        <v>65</v>
      </c>
      <c r="F664" s="78">
        <v>3</v>
      </c>
      <c r="H664" s="73" t="s">
        <v>80</v>
      </c>
      <c r="I664" s="71" t="s">
        <v>75</v>
      </c>
      <c r="J664" s="71">
        <v>2</v>
      </c>
    </row>
    <row r="665" spans="1:10" ht="15.75">
      <c r="A665" s="75">
        <v>17</v>
      </c>
      <c r="B665" s="78">
        <v>4</v>
      </c>
      <c r="C665" s="78">
        <v>2</v>
      </c>
      <c r="D665" s="78" t="s">
        <v>70</v>
      </c>
      <c r="E665" s="78" t="s">
        <v>65</v>
      </c>
      <c r="F665" s="78">
        <v>3</v>
      </c>
      <c r="H665" s="73" t="s">
        <v>80</v>
      </c>
      <c r="I665" s="71" t="s">
        <v>75</v>
      </c>
      <c r="J665" s="71">
        <v>2</v>
      </c>
    </row>
    <row r="666" spans="1:10" ht="15.75">
      <c r="A666" s="75">
        <v>18</v>
      </c>
      <c r="B666" s="78">
        <v>4</v>
      </c>
      <c r="C666" s="78">
        <v>2</v>
      </c>
      <c r="D666" s="78" t="s">
        <v>70</v>
      </c>
      <c r="E666" s="78" t="s">
        <v>65</v>
      </c>
      <c r="F666" s="78">
        <v>3</v>
      </c>
      <c r="H666" s="73" t="s">
        <v>80</v>
      </c>
      <c r="I666" s="71" t="s">
        <v>75</v>
      </c>
      <c r="J666" s="71">
        <v>1</v>
      </c>
    </row>
    <row r="667" spans="1:10" ht="15.75">
      <c r="A667" s="75">
        <v>19</v>
      </c>
      <c r="B667" s="78">
        <v>4</v>
      </c>
      <c r="C667" s="78">
        <v>2</v>
      </c>
      <c r="D667" s="78" t="s">
        <v>70</v>
      </c>
      <c r="E667" s="78" t="s">
        <v>65</v>
      </c>
      <c r="F667" s="78">
        <v>3</v>
      </c>
      <c r="H667" s="73" t="s">
        <v>80</v>
      </c>
      <c r="I667" s="71" t="s">
        <v>75</v>
      </c>
      <c r="J667" s="71">
        <v>1</v>
      </c>
    </row>
    <row r="668" spans="1:10" ht="15.75">
      <c r="A668" s="75">
        <v>20</v>
      </c>
      <c r="B668" s="78">
        <v>4</v>
      </c>
      <c r="C668" s="78">
        <v>2</v>
      </c>
      <c r="D668" s="78" t="s">
        <v>70</v>
      </c>
      <c r="E668" s="78" t="s">
        <v>65</v>
      </c>
      <c r="F668" s="78">
        <v>3</v>
      </c>
      <c r="H668" s="73" t="s">
        <v>80</v>
      </c>
      <c r="I668" s="71" t="s">
        <v>75</v>
      </c>
      <c r="J668" s="71">
        <v>2</v>
      </c>
    </row>
    <row r="669" spans="1:10" ht="15.75">
      <c r="A669" s="75">
        <v>21</v>
      </c>
      <c r="B669" s="78">
        <v>4</v>
      </c>
      <c r="C669" s="78">
        <v>2</v>
      </c>
      <c r="D669" s="78" t="s">
        <v>70</v>
      </c>
      <c r="E669" s="78" t="s">
        <v>65</v>
      </c>
      <c r="F669" s="78">
        <v>3</v>
      </c>
      <c r="H669" s="73" t="s">
        <v>80</v>
      </c>
      <c r="I669" s="71" t="s">
        <v>75</v>
      </c>
      <c r="J669" s="71">
        <v>1</v>
      </c>
    </row>
    <row r="670" spans="1:10" ht="15.75">
      <c r="A670" s="75">
        <v>22</v>
      </c>
      <c r="B670" s="78">
        <v>4</v>
      </c>
      <c r="C670" s="78">
        <v>2</v>
      </c>
      <c r="D670" s="78" t="s">
        <v>70</v>
      </c>
      <c r="E670" s="78" t="s">
        <v>65</v>
      </c>
      <c r="F670" s="78">
        <v>3</v>
      </c>
      <c r="H670" s="73" t="s">
        <v>80</v>
      </c>
      <c r="I670" s="71" t="s">
        <v>75</v>
      </c>
      <c r="J670" s="71">
        <v>1</v>
      </c>
    </row>
    <row r="671" spans="1:10" ht="15.75">
      <c r="A671" s="75">
        <v>23</v>
      </c>
      <c r="B671" s="78">
        <v>6</v>
      </c>
      <c r="C671" s="78">
        <v>2</v>
      </c>
      <c r="D671" s="78" t="s">
        <v>70</v>
      </c>
      <c r="E671" s="78" t="s">
        <v>65</v>
      </c>
      <c r="F671" s="78">
        <v>3</v>
      </c>
      <c r="H671" s="73" t="s">
        <v>80</v>
      </c>
      <c r="I671" s="71" t="s">
        <v>75</v>
      </c>
      <c r="J671" s="71">
        <v>1</v>
      </c>
    </row>
    <row r="672" spans="1:10" ht="15.75">
      <c r="A672" s="75">
        <v>24</v>
      </c>
      <c r="B672" s="78">
        <v>6</v>
      </c>
      <c r="C672" s="78">
        <v>2</v>
      </c>
      <c r="D672" s="78" t="s">
        <v>70</v>
      </c>
      <c r="E672" s="78" t="s">
        <v>65</v>
      </c>
      <c r="F672" s="78">
        <v>3</v>
      </c>
      <c r="H672" s="73" t="s">
        <v>80</v>
      </c>
      <c r="I672" s="71" t="s">
        <v>75</v>
      </c>
      <c r="J672" s="71">
        <v>2</v>
      </c>
    </row>
    <row r="673" spans="1:10" ht="15.75">
      <c r="A673" s="75">
        <v>25</v>
      </c>
      <c r="B673" s="78">
        <v>6</v>
      </c>
      <c r="C673" s="78">
        <v>2</v>
      </c>
      <c r="D673" s="78" t="s">
        <v>70</v>
      </c>
      <c r="E673" s="78" t="s">
        <v>65</v>
      </c>
      <c r="F673" s="78">
        <v>3</v>
      </c>
      <c r="H673" s="73" t="s">
        <v>80</v>
      </c>
      <c r="I673" s="71" t="s">
        <v>75</v>
      </c>
      <c r="J673" s="71">
        <v>1</v>
      </c>
    </row>
    <row r="674" spans="1:10">
      <c r="H674" s="73" t="s">
        <v>80</v>
      </c>
      <c r="I674" s="71" t="s">
        <v>75</v>
      </c>
      <c r="J674" s="71">
        <v>2</v>
      </c>
    </row>
    <row r="675" spans="1:10">
      <c r="H675" s="73" t="s">
        <v>80</v>
      </c>
      <c r="I675" s="71" t="s">
        <v>75</v>
      </c>
      <c r="J675" s="71">
        <v>1</v>
      </c>
    </row>
    <row r="676" spans="1:10">
      <c r="H676" s="73" t="s">
        <v>80</v>
      </c>
      <c r="I676" s="71" t="s">
        <v>75</v>
      </c>
      <c r="J676" s="71">
        <v>1</v>
      </c>
    </row>
    <row r="677" spans="1:10">
      <c r="H677" s="73" t="s">
        <v>80</v>
      </c>
      <c r="I677" s="71" t="s">
        <v>75</v>
      </c>
      <c r="J677" s="71">
        <v>1</v>
      </c>
    </row>
    <row r="678" spans="1:10">
      <c r="H678" s="73" t="s">
        <v>80</v>
      </c>
      <c r="I678" s="71" t="s">
        <v>75</v>
      </c>
      <c r="J678" s="71">
        <v>1</v>
      </c>
    </row>
    <row r="679" spans="1:10">
      <c r="H679" s="73" t="s">
        <v>80</v>
      </c>
      <c r="I679" s="71" t="s">
        <v>75</v>
      </c>
      <c r="J679" s="71">
        <v>2</v>
      </c>
    </row>
    <row r="680" spans="1:10">
      <c r="H680" s="73" t="s">
        <v>80</v>
      </c>
      <c r="I680" s="71" t="s">
        <v>75</v>
      </c>
      <c r="J680" s="71">
        <v>1</v>
      </c>
    </row>
    <row r="681" spans="1:10">
      <c r="H681" s="73" t="s">
        <v>80</v>
      </c>
      <c r="I681" s="71" t="s">
        <v>75</v>
      </c>
      <c r="J681" s="71">
        <v>1</v>
      </c>
    </row>
    <row r="682" spans="1:10">
      <c r="H682" s="73" t="s">
        <v>80</v>
      </c>
      <c r="I682" s="71" t="s">
        <v>75</v>
      </c>
      <c r="J682" s="71">
        <v>2</v>
      </c>
    </row>
    <row r="683" spans="1:10">
      <c r="H683" s="73" t="s">
        <v>80</v>
      </c>
      <c r="I683" s="71" t="s">
        <v>75</v>
      </c>
      <c r="J683" s="71">
        <v>2</v>
      </c>
    </row>
    <row r="684" spans="1:10">
      <c r="H684" s="73" t="s">
        <v>80</v>
      </c>
      <c r="I684" s="71" t="s">
        <v>75</v>
      </c>
      <c r="J684" s="71">
        <v>1</v>
      </c>
    </row>
    <row r="685" spans="1:10">
      <c r="H685" s="73" t="s">
        <v>80</v>
      </c>
      <c r="I685" s="71" t="s">
        <v>75</v>
      </c>
      <c r="J685" s="71">
        <v>1</v>
      </c>
    </row>
    <row r="686" spans="1:10">
      <c r="H686" s="73" t="s">
        <v>80</v>
      </c>
      <c r="I686" s="71" t="s">
        <v>75</v>
      </c>
      <c r="J686" s="71">
        <v>2</v>
      </c>
    </row>
    <row r="687" spans="1:10">
      <c r="H687" s="73" t="s">
        <v>80</v>
      </c>
      <c r="I687" s="71" t="s">
        <v>75</v>
      </c>
      <c r="J687" s="71">
        <v>1</v>
      </c>
    </row>
    <row r="688" spans="1:10">
      <c r="H688" s="73" t="s">
        <v>80</v>
      </c>
      <c r="I688" s="71" t="s">
        <v>75</v>
      </c>
      <c r="J688" s="71">
        <v>1</v>
      </c>
    </row>
    <row r="689" spans="8:10">
      <c r="H689" s="73" t="s">
        <v>80</v>
      </c>
      <c r="I689" s="71" t="s">
        <v>75</v>
      </c>
      <c r="J689" s="71">
        <v>2</v>
      </c>
    </row>
    <row r="690" spans="8:10">
      <c r="H690" s="73" t="s">
        <v>80</v>
      </c>
      <c r="I690" s="71" t="s">
        <v>75</v>
      </c>
      <c r="J690" s="71">
        <v>2</v>
      </c>
    </row>
    <row r="691" spans="8:10">
      <c r="H691" s="73" t="s">
        <v>80</v>
      </c>
      <c r="I691" s="71" t="s">
        <v>75</v>
      </c>
      <c r="J691" s="71">
        <v>2</v>
      </c>
    </row>
    <row r="692" spans="8:10">
      <c r="H692" s="73" t="s">
        <v>80</v>
      </c>
      <c r="I692" s="71" t="s">
        <v>75</v>
      </c>
      <c r="J692" s="71">
        <v>2</v>
      </c>
    </row>
    <row r="693" spans="8:10">
      <c r="H693" s="73" t="s">
        <v>80</v>
      </c>
      <c r="I693" s="71" t="s">
        <v>75</v>
      </c>
      <c r="J693" s="71">
        <v>1</v>
      </c>
    </row>
    <row r="694" spans="8:10">
      <c r="H694" s="73" t="s">
        <v>80</v>
      </c>
      <c r="I694" s="71" t="s">
        <v>75</v>
      </c>
      <c r="J694" s="71">
        <v>1</v>
      </c>
    </row>
    <row r="695" spans="8:10">
      <c r="H695" s="73" t="s">
        <v>80</v>
      </c>
      <c r="I695" s="71" t="s">
        <v>75</v>
      </c>
      <c r="J695" s="71">
        <v>2</v>
      </c>
    </row>
    <row r="696" spans="8:10">
      <c r="H696" s="73" t="s">
        <v>80</v>
      </c>
      <c r="I696" s="71" t="s">
        <v>75</v>
      </c>
      <c r="J696" s="71">
        <v>2</v>
      </c>
    </row>
    <row r="697" spans="8:10">
      <c r="H697" s="73" t="s">
        <v>80</v>
      </c>
      <c r="I697" s="71" t="s">
        <v>75</v>
      </c>
      <c r="J697" s="71">
        <v>1</v>
      </c>
    </row>
    <row r="698" spans="8:10">
      <c r="H698" s="73" t="s">
        <v>80</v>
      </c>
      <c r="I698" s="71" t="s">
        <v>75</v>
      </c>
      <c r="J698" s="71">
        <v>2</v>
      </c>
    </row>
    <row r="699" spans="8:10">
      <c r="H699" s="73" t="s">
        <v>80</v>
      </c>
      <c r="I699" s="71" t="s">
        <v>75</v>
      </c>
      <c r="J699" s="71">
        <v>1</v>
      </c>
    </row>
    <row r="700" spans="8:10">
      <c r="H700" s="73" t="s">
        <v>80</v>
      </c>
      <c r="I700" s="71" t="s">
        <v>75</v>
      </c>
      <c r="J700" s="71">
        <v>1</v>
      </c>
    </row>
    <row r="701" spans="8:10">
      <c r="H701" s="73" t="s">
        <v>80</v>
      </c>
      <c r="I701" s="71" t="s">
        <v>75</v>
      </c>
      <c r="J701" s="71">
        <v>2</v>
      </c>
    </row>
    <row r="702" spans="8:10">
      <c r="H702" s="73" t="s">
        <v>80</v>
      </c>
      <c r="I702" s="71" t="s">
        <v>75</v>
      </c>
      <c r="J702" s="71">
        <v>1</v>
      </c>
    </row>
    <row r="703" spans="8:10">
      <c r="H703" s="73" t="s">
        <v>80</v>
      </c>
      <c r="I703" s="71" t="s">
        <v>75</v>
      </c>
      <c r="J703" s="71">
        <v>1</v>
      </c>
    </row>
    <row r="704" spans="8:10">
      <c r="H704" s="73" t="s">
        <v>80</v>
      </c>
      <c r="I704" s="71" t="s">
        <v>75</v>
      </c>
      <c r="J704" s="71">
        <v>1</v>
      </c>
    </row>
    <row r="705" spans="8:10">
      <c r="H705" s="73" t="s">
        <v>80</v>
      </c>
      <c r="I705" s="71" t="s">
        <v>75</v>
      </c>
      <c r="J705" s="71">
        <v>1</v>
      </c>
    </row>
    <row r="706" spans="8:10">
      <c r="H706" s="73" t="s">
        <v>80</v>
      </c>
      <c r="I706" s="71" t="s">
        <v>75</v>
      </c>
      <c r="J706" s="71">
        <v>1</v>
      </c>
    </row>
    <row r="707" spans="8:10">
      <c r="H707" s="73" t="s">
        <v>80</v>
      </c>
      <c r="I707" s="71" t="s">
        <v>75</v>
      </c>
      <c r="J707" s="71">
        <v>1</v>
      </c>
    </row>
    <row r="708" spans="8:10">
      <c r="H708" s="73" t="s">
        <v>80</v>
      </c>
      <c r="I708" s="71" t="s">
        <v>75</v>
      </c>
      <c r="J708" s="71">
        <v>2</v>
      </c>
    </row>
    <row r="709" spans="8:10">
      <c r="H709" s="73" t="s">
        <v>80</v>
      </c>
      <c r="I709" s="71" t="s">
        <v>75</v>
      </c>
      <c r="J709" s="71">
        <v>1</v>
      </c>
    </row>
    <row r="710" spans="8:10">
      <c r="H710" s="73" t="s">
        <v>80</v>
      </c>
      <c r="I710" s="71" t="s">
        <v>75</v>
      </c>
      <c r="J710" s="71">
        <v>1</v>
      </c>
    </row>
    <row r="711" spans="8:10">
      <c r="H711" s="73" t="s">
        <v>80</v>
      </c>
      <c r="I711" s="71" t="s">
        <v>75</v>
      </c>
      <c r="J711" s="71">
        <v>1</v>
      </c>
    </row>
    <row r="712" spans="8:10">
      <c r="H712" s="73" t="s">
        <v>80</v>
      </c>
      <c r="I712" s="71" t="s">
        <v>75</v>
      </c>
      <c r="J712" s="71">
        <v>1</v>
      </c>
    </row>
    <row r="713" spans="8:10">
      <c r="H713" s="73" t="s">
        <v>80</v>
      </c>
      <c r="I713" s="71" t="s">
        <v>75</v>
      </c>
      <c r="J713" s="71">
        <v>2</v>
      </c>
    </row>
    <row r="714" spans="8:10">
      <c r="H714" s="73" t="s">
        <v>80</v>
      </c>
      <c r="I714" s="71" t="s">
        <v>75</v>
      </c>
      <c r="J714" s="71">
        <v>1</v>
      </c>
    </row>
    <row r="715" spans="8:10">
      <c r="H715" s="73" t="s">
        <v>80</v>
      </c>
      <c r="I715" s="71" t="s">
        <v>75</v>
      </c>
      <c r="J715" s="71">
        <v>1</v>
      </c>
    </row>
    <row r="716" spans="8:10">
      <c r="H716" s="73" t="s">
        <v>80</v>
      </c>
      <c r="I716" s="71" t="s">
        <v>75</v>
      </c>
      <c r="J716" s="71">
        <v>1</v>
      </c>
    </row>
    <row r="717" spans="8:10">
      <c r="H717" s="73" t="s">
        <v>80</v>
      </c>
      <c r="I717" s="71" t="s">
        <v>75</v>
      </c>
      <c r="J717" s="71">
        <v>1</v>
      </c>
    </row>
    <row r="718" spans="8:10">
      <c r="H718" s="73" t="s">
        <v>80</v>
      </c>
      <c r="I718" s="71" t="s">
        <v>75</v>
      </c>
      <c r="J718" s="71">
        <v>1</v>
      </c>
    </row>
    <row r="719" spans="8:10">
      <c r="H719" s="73" t="s">
        <v>80</v>
      </c>
      <c r="I719" s="71" t="s">
        <v>75</v>
      </c>
      <c r="J719" s="71">
        <v>2</v>
      </c>
    </row>
    <row r="720" spans="8:10">
      <c r="H720" s="73" t="s">
        <v>80</v>
      </c>
      <c r="I720" s="71" t="s">
        <v>75</v>
      </c>
      <c r="J720" s="71">
        <v>1</v>
      </c>
    </row>
    <row r="721" spans="8:10">
      <c r="H721" s="73" t="s">
        <v>80</v>
      </c>
      <c r="I721" s="71" t="s">
        <v>75</v>
      </c>
      <c r="J721" s="71">
        <v>1</v>
      </c>
    </row>
    <row r="722" spans="8:10">
      <c r="H722" s="73" t="s">
        <v>80</v>
      </c>
      <c r="I722" s="71" t="s">
        <v>75</v>
      </c>
      <c r="J722" s="71">
        <v>1</v>
      </c>
    </row>
    <row r="723" spans="8:10">
      <c r="H723" s="73" t="s">
        <v>80</v>
      </c>
      <c r="I723" s="71" t="s">
        <v>75</v>
      </c>
      <c r="J723" s="71">
        <v>1</v>
      </c>
    </row>
    <row r="724" spans="8:10">
      <c r="H724" s="73" t="s">
        <v>80</v>
      </c>
      <c r="I724" s="71" t="s">
        <v>75</v>
      </c>
      <c r="J724" s="71">
        <v>1</v>
      </c>
    </row>
    <row r="725" spans="8:10">
      <c r="H725" s="73" t="s">
        <v>80</v>
      </c>
      <c r="I725" s="71" t="s">
        <v>75</v>
      </c>
      <c r="J725" s="71">
        <v>1</v>
      </c>
    </row>
    <row r="726" spans="8:10">
      <c r="H726" s="73" t="s">
        <v>80</v>
      </c>
      <c r="I726" s="71" t="s">
        <v>75</v>
      </c>
      <c r="J726" s="71">
        <v>2</v>
      </c>
    </row>
    <row r="727" spans="8:10">
      <c r="H727" s="73" t="s">
        <v>80</v>
      </c>
      <c r="I727" s="71" t="s">
        <v>75</v>
      </c>
      <c r="J727" s="71">
        <v>1</v>
      </c>
    </row>
    <row r="728" spans="8:10">
      <c r="H728" s="73" t="s">
        <v>80</v>
      </c>
      <c r="I728" s="71" t="s">
        <v>75</v>
      </c>
      <c r="J728" s="71">
        <v>1</v>
      </c>
    </row>
    <row r="729" spans="8:10">
      <c r="H729" s="73" t="s">
        <v>80</v>
      </c>
      <c r="I729" s="71" t="s">
        <v>75</v>
      </c>
      <c r="J729" s="71">
        <v>1</v>
      </c>
    </row>
    <row r="730" spans="8:10">
      <c r="H730" s="73" t="s">
        <v>80</v>
      </c>
      <c r="I730" s="71" t="s">
        <v>75</v>
      </c>
      <c r="J730" s="71">
        <v>1</v>
      </c>
    </row>
    <row r="731" spans="8:10">
      <c r="H731" s="73" t="s">
        <v>80</v>
      </c>
      <c r="I731" s="71" t="s">
        <v>75</v>
      </c>
      <c r="J731" s="71">
        <v>2</v>
      </c>
    </row>
    <row r="732" spans="8:10">
      <c r="H732" s="73" t="s">
        <v>80</v>
      </c>
      <c r="I732" s="71" t="s">
        <v>75</v>
      </c>
      <c r="J732" s="71">
        <v>2</v>
      </c>
    </row>
    <row r="733" spans="8:10">
      <c r="H733" s="73" t="s">
        <v>80</v>
      </c>
      <c r="I733" s="71" t="s">
        <v>75</v>
      </c>
      <c r="J733" s="71">
        <v>1</v>
      </c>
    </row>
    <row r="734" spans="8:10">
      <c r="H734" s="73" t="s">
        <v>80</v>
      </c>
      <c r="I734" s="71" t="s">
        <v>75</v>
      </c>
      <c r="J734" s="71">
        <v>1</v>
      </c>
    </row>
    <row r="735" spans="8:10">
      <c r="H735" s="73" t="s">
        <v>80</v>
      </c>
      <c r="I735" s="71" t="s">
        <v>75</v>
      </c>
      <c r="J735" s="71">
        <v>1</v>
      </c>
    </row>
    <row r="736" spans="8:10">
      <c r="H736" s="73" t="s">
        <v>80</v>
      </c>
      <c r="I736" s="71" t="s">
        <v>75</v>
      </c>
      <c r="J736" s="71">
        <v>1</v>
      </c>
    </row>
    <row r="737" spans="8:10">
      <c r="H737" s="73" t="s">
        <v>80</v>
      </c>
      <c r="I737" s="71" t="s">
        <v>75</v>
      </c>
      <c r="J737" s="71">
        <v>2</v>
      </c>
    </row>
    <row r="738" spans="8:10">
      <c r="H738" s="73" t="s">
        <v>80</v>
      </c>
      <c r="I738" s="71" t="s">
        <v>75</v>
      </c>
      <c r="J738" s="71">
        <v>2</v>
      </c>
    </row>
    <row r="739" spans="8:10">
      <c r="H739" s="73" t="s">
        <v>80</v>
      </c>
      <c r="I739" s="71" t="s">
        <v>75</v>
      </c>
      <c r="J739" s="71">
        <v>1</v>
      </c>
    </row>
    <row r="740" spans="8:10">
      <c r="H740" s="73" t="s">
        <v>80</v>
      </c>
      <c r="I740" s="71" t="s">
        <v>75</v>
      </c>
      <c r="J740" s="71">
        <v>1</v>
      </c>
    </row>
    <row r="741" spans="8:10">
      <c r="H741" s="73" t="s">
        <v>80</v>
      </c>
      <c r="I741" s="71" t="s">
        <v>75</v>
      </c>
      <c r="J741" s="71">
        <v>1</v>
      </c>
    </row>
    <row r="742" spans="8:10">
      <c r="H742" s="73" t="s">
        <v>80</v>
      </c>
      <c r="I742" s="71" t="s">
        <v>75</v>
      </c>
      <c r="J742" s="71">
        <v>1</v>
      </c>
    </row>
    <row r="743" spans="8:10">
      <c r="H743" s="73" t="s">
        <v>80</v>
      </c>
      <c r="I743" s="71" t="s">
        <v>75</v>
      </c>
      <c r="J743" s="71">
        <v>2</v>
      </c>
    </row>
    <row r="744" spans="8:10">
      <c r="H744" s="73" t="s">
        <v>80</v>
      </c>
      <c r="I744" s="71" t="s">
        <v>75</v>
      </c>
      <c r="J744" s="71">
        <v>1</v>
      </c>
    </row>
    <row r="745" spans="8:10">
      <c r="H745" s="73" t="s">
        <v>80</v>
      </c>
      <c r="I745" s="71" t="s">
        <v>75</v>
      </c>
      <c r="J745" s="71">
        <v>1</v>
      </c>
    </row>
    <row r="746" spans="8:10">
      <c r="H746" s="73" t="s">
        <v>80</v>
      </c>
      <c r="I746" s="71" t="s">
        <v>75</v>
      </c>
      <c r="J746" s="71">
        <v>1</v>
      </c>
    </row>
    <row r="747" spans="8:10">
      <c r="H747" s="73" t="s">
        <v>80</v>
      </c>
      <c r="I747" s="71" t="s">
        <v>75</v>
      </c>
      <c r="J747" s="71">
        <v>1</v>
      </c>
    </row>
    <row r="748" spans="8:10">
      <c r="H748" s="73" t="s">
        <v>80</v>
      </c>
      <c r="I748" s="71" t="s">
        <v>75</v>
      </c>
      <c r="J748" s="71">
        <v>1</v>
      </c>
    </row>
    <row r="749" spans="8:10">
      <c r="H749" s="73" t="s">
        <v>80</v>
      </c>
      <c r="I749" s="71" t="s">
        <v>75</v>
      </c>
      <c r="J749" s="71">
        <v>1</v>
      </c>
    </row>
    <row r="750" spans="8:10">
      <c r="H750" s="73" t="s">
        <v>80</v>
      </c>
      <c r="I750" s="71" t="s">
        <v>75</v>
      </c>
      <c r="J750" s="71">
        <v>2</v>
      </c>
    </row>
    <row r="751" spans="8:10">
      <c r="H751" s="73" t="s">
        <v>80</v>
      </c>
      <c r="I751" s="71" t="s">
        <v>75</v>
      </c>
      <c r="J751" s="71">
        <v>1</v>
      </c>
    </row>
    <row r="752" spans="8:10">
      <c r="H752" s="73" t="s">
        <v>80</v>
      </c>
      <c r="I752" s="71" t="s">
        <v>76</v>
      </c>
      <c r="J752" s="71">
        <v>2</v>
      </c>
    </row>
    <row r="753" spans="8:10">
      <c r="H753" s="73" t="s">
        <v>80</v>
      </c>
      <c r="I753" s="71" t="s">
        <v>76</v>
      </c>
      <c r="J753" s="71">
        <v>1</v>
      </c>
    </row>
    <row r="754" spans="8:10">
      <c r="H754" s="73" t="s">
        <v>80</v>
      </c>
      <c r="I754" s="71" t="s">
        <v>76</v>
      </c>
      <c r="J754" s="71">
        <v>2</v>
      </c>
    </row>
    <row r="755" spans="8:10">
      <c r="H755" s="73" t="s">
        <v>80</v>
      </c>
      <c r="I755" s="71" t="s">
        <v>76</v>
      </c>
      <c r="J755" s="71">
        <v>2</v>
      </c>
    </row>
    <row r="756" spans="8:10">
      <c r="H756" s="73" t="s">
        <v>80</v>
      </c>
      <c r="I756" s="71" t="s">
        <v>76</v>
      </c>
      <c r="J756" s="71">
        <v>1</v>
      </c>
    </row>
    <row r="757" spans="8:10">
      <c r="H757" s="73" t="s">
        <v>80</v>
      </c>
      <c r="I757" s="71" t="s">
        <v>76</v>
      </c>
      <c r="J757" s="71">
        <v>1</v>
      </c>
    </row>
    <row r="758" spans="8:10">
      <c r="H758" s="73" t="s">
        <v>80</v>
      </c>
      <c r="I758" s="71" t="s">
        <v>76</v>
      </c>
      <c r="J758" s="71">
        <v>2</v>
      </c>
    </row>
    <row r="759" spans="8:10">
      <c r="H759" s="73" t="s">
        <v>80</v>
      </c>
      <c r="I759" s="71" t="s">
        <v>76</v>
      </c>
      <c r="J759" s="71">
        <v>1</v>
      </c>
    </row>
    <row r="760" spans="8:10">
      <c r="H760" s="73" t="s">
        <v>80</v>
      </c>
      <c r="I760" s="71" t="s">
        <v>76</v>
      </c>
      <c r="J760" s="71">
        <v>2</v>
      </c>
    </row>
    <row r="761" spans="8:10">
      <c r="H761" s="73" t="s">
        <v>80</v>
      </c>
      <c r="I761" s="71" t="s">
        <v>76</v>
      </c>
      <c r="J761" s="71">
        <v>2</v>
      </c>
    </row>
    <row r="762" spans="8:10">
      <c r="H762" s="73" t="s">
        <v>80</v>
      </c>
      <c r="I762" s="71" t="s">
        <v>76</v>
      </c>
      <c r="J762" s="71">
        <v>2</v>
      </c>
    </row>
    <row r="763" spans="8:10">
      <c r="H763" s="73" t="s">
        <v>80</v>
      </c>
      <c r="I763" s="71" t="s">
        <v>76</v>
      </c>
      <c r="J763" s="71">
        <v>2</v>
      </c>
    </row>
    <row r="764" spans="8:10">
      <c r="H764" s="73" t="s">
        <v>80</v>
      </c>
      <c r="I764" s="71" t="s">
        <v>76</v>
      </c>
      <c r="J764" s="71">
        <v>1</v>
      </c>
    </row>
    <row r="765" spans="8:10">
      <c r="H765" s="73" t="s">
        <v>80</v>
      </c>
      <c r="I765" s="71" t="s">
        <v>76</v>
      </c>
      <c r="J765" s="71">
        <v>2</v>
      </c>
    </row>
    <row r="766" spans="8:10">
      <c r="H766" s="73" t="s">
        <v>80</v>
      </c>
      <c r="I766" s="71" t="s">
        <v>76</v>
      </c>
      <c r="J766" s="71">
        <v>2</v>
      </c>
    </row>
    <row r="767" spans="8:10">
      <c r="H767" s="73" t="s">
        <v>80</v>
      </c>
      <c r="I767" s="71" t="s">
        <v>76</v>
      </c>
      <c r="J767" s="71">
        <v>2</v>
      </c>
    </row>
    <row r="768" spans="8:10">
      <c r="H768" s="73" t="s">
        <v>80</v>
      </c>
      <c r="I768" s="71" t="s">
        <v>76</v>
      </c>
      <c r="J768" s="71">
        <v>1</v>
      </c>
    </row>
    <row r="769" spans="8:10">
      <c r="H769" s="73" t="s">
        <v>80</v>
      </c>
      <c r="I769" s="71" t="s">
        <v>76</v>
      </c>
      <c r="J769" s="71">
        <v>2</v>
      </c>
    </row>
    <row r="770" spans="8:10">
      <c r="H770" s="73" t="s">
        <v>80</v>
      </c>
      <c r="I770" s="71" t="s">
        <v>76</v>
      </c>
      <c r="J770" s="71">
        <v>1</v>
      </c>
    </row>
    <row r="771" spans="8:10">
      <c r="H771" s="73" t="s">
        <v>80</v>
      </c>
      <c r="I771" s="71" t="s">
        <v>76</v>
      </c>
      <c r="J771" s="71">
        <v>2</v>
      </c>
    </row>
    <row r="772" spans="8:10">
      <c r="H772" s="73" t="s">
        <v>80</v>
      </c>
      <c r="I772" s="71" t="s">
        <v>76</v>
      </c>
      <c r="J772" s="71">
        <v>1</v>
      </c>
    </row>
    <row r="773" spans="8:10">
      <c r="H773" s="73" t="s">
        <v>80</v>
      </c>
      <c r="I773" s="71" t="s">
        <v>76</v>
      </c>
      <c r="J773" s="71">
        <v>1</v>
      </c>
    </row>
    <row r="774" spans="8:10">
      <c r="H774" s="73" t="s">
        <v>80</v>
      </c>
      <c r="I774" s="71" t="s">
        <v>76</v>
      </c>
      <c r="J774" s="71">
        <v>1</v>
      </c>
    </row>
    <row r="775" spans="8:10">
      <c r="H775" s="73" t="s">
        <v>80</v>
      </c>
      <c r="I775" s="71" t="s">
        <v>76</v>
      </c>
      <c r="J775" s="71">
        <v>1</v>
      </c>
    </row>
    <row r="776" spans="8:10">
      <c r="H776" s="73" t="s">
        <v>80</v>
      </c>
      <c r="I776" s="71" t="s">
        <v>76</v>
      </c>
      <c r="J776" s="71">
        <v>1</v>
      </c>
    </row>
    <row r="777" spans="8:10">
      <c r="H777" s="73" t="s">
        <v>80</v>
      </c>
      <c r="I777" s="71" t="s">
        <v>76</v>
      </c>
      <c r="J777" s="71">
        <v>2</v>
      </c>
    </row>
    <row r="778" spans="8:10">
      <c r="H778" s="73" t="s">
        <v>80</v>
      </c>
      <c r="I778" s="71" t="s">
        <v>76</v>
      </c>
      <c r="J778" s="71">
        <v>2</v>
      </c>
    </row>
    <row r="779" spans="8:10">
      <c r="H779" s="73" t="s">
        <v>80</v>
      </c>
      <c r="I779" s="71" t="s">
        <v>76</v>
      </c>
      <c r="J779" s="71">
        <v>2</v>
      </c>
    </row>
    <row r="780" spans="8:10">
      <c r="H780" s="73" t="s">
        <v>80</v>
      </c>
      <c r="I780" s="71" t="s">
        <v>76</v>
      </c>
      <c r="J780" s="71">
        <v>2</v>
      </c>
    </row>
    <row r="781" spans="8:10">
      <c r="H781" s="73" t="s">
        <v>80</v>
      </c>
      <c r="I781" s="71" t="s">
        <v>76</v>
      </c>
      <c r="J781" s="71">
        <v>2</v>
      </c>
    </row>
    <row r="782" spans="8:10">
      <c r="H782" s="73" t="s">
        <v>80</v>
      </c>
      <c r="I782" s="71" t="s">
        <v>76</v>
      </c>
      <c r="J782" s="71">
        <v>2</v>
      </c>
    </row>
    <row r="783" spans="8:10">
      <c r="H783" s="73" t="s">
        <v>80</v>
      </c>
      <c r="I783" s="71" t="s">
        <v>76</v>
      </c>
      <c r="J783" s="71">
        <v>1</v>
      </c>
    </row>
    <row r="784" spans="8:10">
      <c r="H784" s="73" t="s">
        <v>80</v>
      </c>
      <c r="I784" s="71" t="s">
        <v>76</v>
      </c>
      <c r="J784" s="71">
        <v>2</v>
      </c>
    </row>
    <row r="785" spans="8:10">
      <c r="H785" s="73" t="s">
        <v>80</v>
      </c>
      <c r="I785" s="71" t="s">
        <v>76</v>
      </c>
      <c r="J785" s="71">
        <v>2</v>
      </c>
    </row>
    <row r="786" spans="8:10">
      <c r="H786" s="73" t="s">
        <v>80</v>
      </c>
      <c r="I786" s="71" t="s">
        <v>76</v>
      </c>
      <c r="J786" s="71">
        <v>2</v>
      </c>
    </row>
    <row r="787" spans="8:10">
      <c r="H787" s="73" t="s">
        <v>80</v>
      </c>
      <c r="I787" s="71" t="s">
        <v>76</v>
      </c>
      <c r="J787" s="71">
        <v>1</v>
      </c>
    </row>
    <row r="788" spans="8:10">
      <c r="H788" s="73" t="s">
        <v>80</v>
      </c>
      <c r="I788" s="71" t="s">
        <v>76</v>
      </c>
      <c r="J788" s="71">
        <v>2</v>
      </c>
    </row>
    <row r="789" spans="8:10">
      <c r="H789" s="73" t="s">
        <v>80</v>
      </c>
      <c r="I789" s="71" t="s">
        <v>76</v>
      </c>
      <c r="J789" s="71">
        <v>1</v>
      </c>
    </row>
    <row r="790" spans="8:10">
      <c r="H790" s="73" t="s">
        <v>80</v>
      </c>
      <c r="I790" s="71" t="s">
        <v>76</v>
      </c>
      <c r="J790" s="71">
        <v>2</v>
      </c>
    </row>
    <row r="791" spans="8:10">
      <c r="H791" s="73" t="s">
        <v>80</v>
      </c>
      <c r="I791" s="71" t="s">
        <v>76</v>
      </c>
      <c r="J791" s="71">
        <v>2</v>
      </c>
    </row>
    <row r="792" spans="8:10">
      <c r="H792" s="73" t="s">
        <v>80</v>
      </c>
      <c r="I792" s="71" t="s">
        <v>76</v>
      </c>
      <c r="J792" s="71">
        <v>2</v>
      </c>
    </row>
    <row r="793" spans="8:10">
      <c r="H793" s="73" t="s">
        <v>80</v>
      </c>
      <c r="I793" s="71" t="s">
        <v>76</v>
      </c>
      <c r="J793" s="71">
        <v>1</v>
      </c>
    </row>
    <row r="794" spans="8:10">
      <c r="H794" s="73" t="s">
        <v>80</v>
      </c>
      <c r="I794" s="71" t="s">
        <v>76</v>
      </c>
      <c r="J794" s="71">
        <v>2</v>
      </c>
    </row>
    <row r="795" spans="8:10">
      <c r="H795" s="73" t="s">
        <v>80</v>
      </c>
      <c r="I795" s="71" t="s">
        <v>76</v>
      </c>
      <c r="J795" s="71">
        <v>1</v>
      </c>
    </row>
    <row r="796" spans="8:10">
      <c r="H796" s="73" t="s">
        <v>80</v>
      </c>
      <c r="I796" s="71" t="s">
        <v>76</v>
      </c>
      <c r="J796" s="71">
        <v>2</v>
      </c>
    </row>
    <row r="797" spans="8:10">
      <c r="H797" s="73" t="s">
        <v>80</v>
      </c>
      <c r="I797" s="71" t="s">
        <v>76</v>
      </c>
      <c r="J797" s="71">
        <v>1</v>
      </c>
    </row>
    <row r="798" spans="8:10">
      <c r="H798" s="73" t="s">
        <v>80</v>
      </c>
      <c r="I798" s="71" t="s">
        <v>76</v>
      </c>
      <c r="J798" s="71">
        <v>2</v>
      </c>
    </row>
    <row r="799" spans="8:10">
      <c r="H799" s="73" t="s">
        <v>80</v>
      </c>
      <c r="I799" s="71" t="s">
        <v>76</v>
      </c>
      <c r="J799" s="71">
        <v>2</v>
      </c>
    </row>
    <row r="800" spans="8:10">
      <c r="H800" s="73" t="s">
        <v>80</v>
      </c>
      <c r="I800" s="71" t="s">
        <v>76</v>
      </c>
      <c r="J800" s="71">
        <v>2</v>
      </c>
    </row>
    <row r="801" spans="8:10">
      <c r="H801" s="73" t="s">
        <v>80</v>
      </c>
      <c r="I801" s="71" t="s">
        <v>76</v>
      </c>
      <c r="J801" s="71">
        <v>1</v>
      </c>
    </row>
    <row r="802" spans="8:10">
      <c r="H802" s="73" t="s">
        <v>80</v>
      </c>
      <c r="I802" s="71" t="s">
        <v>76</v>
      </c>
      <c r="J802" s="71">
        <v>1</v>
      </c>
    </row>
    <row r="803" spans="8:10">
      <c r="H803" s="73" t="s">
        <v>80</v>
      </c>
      <c r="I803" s="71" t="s">
        <v>76</v>
      </c>
      <c r="J803" s="71">
        <v>2</v>
      </c>
    </row>
    <row r="804" spans="8:10">
      <c r="H804" s="73" t="s">
        <v>80</v>
      </c>
      <c r="I804" s="71" t="s">
        <v>76</v>
      </c>
      <c r="J804" s="71">
        <v>2</v>
      </c>
    </row>
    <row r="805" spans="8:10">
      <c r="H805" s="73" t="s">
        <v>80</v>
      </c>
      <c r="I805" s="71" t="s">
        <v>76</v>
      </c>
      <c r="J805" s="71">
        <v>2</v>
      </c>
    </row>
    <row r="806" spans="8:10">
      <c r="H806" s="73" t="s">
        <v>80</v>
      </c>
      <c r="I806" s="71" t="s">
        <v>76</v>
      </c>
      <c r="J806" s="71">
        <v>2</v>
      </c>
    </row>
    <row r="807" spans="8:10">
      <c r="H807" s="73" t="s">
        <v>80</v>
      </c>
      <c r="I807" s="71" t="s">
        <v>76</v>
      </c>
      <c r="J807" s="71">
        <v>2</v>
      </c>
    </row>
    <row r="808" spans="8:10">
      <c r="H808" s="73" t="s">
        <v>80</v>
      </c>
      <c r="I808" s="71" t="s">
        <v>76</v>
      </c>
      <c r="J808" s="71">
        <v>1</v>
      </c>
    </row>
    <row r="809" spans="8:10">
      <c r="H809" s="73" t="s">
        <v>80</v>
      </c>
      <c r="I809" s="71" t="s">
        <v>76</v>
      </c>
      <c r="J809" s="71">
        <v>1</v>
      </c>
    </row>
    <row r="810" spans="8:10">
      <c r="H810" s="73" t="s">
        <v>80</v>
      </c>
      <c r="I810" s="71" t="s">
        <v>76</v>
      </c>
      <c r="J810" s="71">
        <v>2</v>
      </c>
    </row>
    <row r="811" spans="8:10">
      <c r="H811" s="73" t="s">
        <v>80</v>
      </c>
      <c r="I811" s="71" t="s">
        <v>76</v>
      </c>
      <c r="J811" s="71">
        <v>1</v>
      </c>
    </row>
    <row r="812" spans="8:10">
      <c r="H812" s="73" t="s">
        <v>80</v>
      </c>
      <c r="I812" s="71" t="s">
        <v>76</v>
      </c>
      <c r="J812" s="71">
        <v>1</v>
      </c>
    </row>
    <row r="813" spans="8:10">
      <c r="H813" s="73" t="s">
        <v>80</v>
      </c>
      <c r="I813" s="71" t="s">
        <v>76</v>
      </c>
      <c r="J813" s="71">
        <v>1</v>
      </c>
    </row>
    <row r="814" spans="8:10">
      <c r="H814" s="73" t="s">
        <v>80</v>
      </c>
      <c r="I814" s="71" t="s">
        <v>76</v>
      </c>
      <c r="J814" s="71">
        <v>1</v>
      </c>
    </row>
    <row r="815" spans="8:10">
      <c r="H815" s="73" t="s">
        <v>80</v>
      </c>
      <c r="I815" s="71" t="s">
        <v>76</v>
      </c>
      <c r="J815" s="71">
        <v>2</v>
      </c>
    </row>
    <row r="816" spans="8:10">
      <c r="H816" s="73" t="s">
        <v>80</v>
      </c>
      <c r="I816" s="71" t="s">
        <v>76</v>
      </c>
      <c r="J816" s="71">
        <v>1</v>
      </c>
    </row>
    <row r="817" spans="8:10">
      <c r="H817" s="73" t="s">
        <v>80</v>
      </c>
      <c r="I817" s="71" t="s">
        <v>76</v>
      </c>
      <c r="J817" s="71">
        <v>1</v>
      </c>
    </row>
    <row r="818" spans="8:10">
      <c r="H818" s="73" t="s">
        <v>80</v>
      </c>
      <c r="I818" s="71" t="s">
        <v>76</v>
      </c>
      <c r="J818" s="71">
        <v>2</v>
      </c>
    </row>
    <row r="819" spans="8:10">
      <c r="H819" s="73" t="s">
        <v>80</v>
      </c>
      <c r="I819" s="71" t="s">
        <v>76</v>
      </c>
      <c r="J819" s="71">
        <v>2</v>
      </c>
    </row>
    <row r="820" spans="8:10">
      <c r="H820" s="73" t="s">
        <v>80</v>
      </c>
      <c r="I820" s="71" t="s">
        <v>76</v>
      </c>
      <c r="J820" s="71">
        <v>2</v>
      </c>
    </row>
    <row r="821" spans="8:10">
      <c r="H821" s="73" t="s">
        <v>80</v>
      </c>
      <c r="I821" s="71" t="s">
        <v>76</v>
      </c>
      <c r="J821" s="71">
        <v>2</v>
      </c>
    </row>
    <row r="822" spans="8:10">
      <c r="H822" s="73" t="s">
        <v>80</v>
      </c>
      <c r="I822" s="71" t="s">
        <v>76</v>
      </c>
      <c r="J822" s="71">
        <v>1</v>
      </c>
    </row>
    <row r="823" spans="8:10">
      <c r="H823" s="73" t="s">
        <v>80</v>
      </c>
      <c r="I823" s="71" t="s">
        <v>76</v>
      </c>
      <c r="J823" s="71">
        <v>1</v>
      </c>
    </row>
    <row r="824" spans="8:10">
      <c r="H824" s="73" t="s">
        <v>80</v>
      </c>
      <c r="I824" s="71" t="s">
        <v>76</v>
      </c>
      <c r="J824" s="71">
        <v>2</v>
      </c>
    </row>
    <row r="825" spans="8:10">
      <c r="H825" s="73" t="s">
        <v>80</v>
      </c>
      <c r="I825" s="71" t="s">
        <v>76</v>
      </c>
      <c r="J825" s="71">
        <v>1</v>
      </c>
    </row>
    <row r="826" spans="8:10">
      <c r="H826" s="73" t="s">
        <v>80</v>
      </c>
      <c r="I826" s="71" t="s">
        <v>76</v>
      </c>
      <c r="J826" s="71">
        <v>2</v>
      </c>
    </row>
    <row r="827" spans="8:10">
      <c r="H827" s="73" t="s">
        <v>80</v>
      </c>
      <c r="I827" s="71" t="s">
        <v>76</v>
      </c>
      <c r="J827" s="71">
        <v>1</v>
      </c>
    </row>
    <row r="828" spans="8:10">
      <c r="H828" s="73" t="s">
        <v>80</v>
      </c>
      <c r="I828" s="71" t="s">
        <v>76</v>
      </c>
      <c r="J828" s="71">
        <v>2</v>
      </c>
    </row>
    <row r="829" spans="8:10">
      <c r="H829" s="73" t="s">
        <v>80</v>
      </c>
      <c r="I829" s="71" t="s">
        <v>76</v>
      </c>
      <c r="J829" s="71">
        <v>2</v>
      </c>
    </row>
    <row r="830" spans="8:10">
      <c r="H830" s="73" t="s">
        <v>80</v>
      </c>
      <c r="I830" s="71" t="s">
        <v>76</v>
      </c>
      <c r="J830" s="71">
        <v>3</v>
      </c>
    </row>
    <row r="831" spans="8:10">
      <c r="H831" s="73" t="s">
        <v>80</v>
      </c>
      <c r="I831" s="71" t="s">
        <v>76</v>
      </c>
      <c r="J831" s="71">
        <v>3</v>
      </c>
    </row>
    <row r="832" spans="8:10">
      <c r="H832" s="73" t="s">
        <v>80</v>
      </c>
      <c r="I832" s="71" t="s">
        <v>76</v>
      </c>
      <c r="J832" s="71">
        <v>2</v>
      </c>
    </row>
    <row r="833" spans="8:10">
      <c r="H833" s="73" t="s">
        <v>80</v>
      </c>
      <c r="I833" s="71" t="s">
        <v>76</v>
      </c>
      <c r="J833" s="71">
        <v>3</v>
      </c>
    </row>
    <row r="834" spans="8:10">
      <c r="H834" s="73" t="s">
        <v>80</v>
      </c>
      <c r="I834" s="71" t="s">
        <v>76</v>
      </c>
      <c r="J834" s="71">
        <v>2</v>
      </c>
    </row>
    <row r="835" spans="8:10">
      <c r="H835" s="73" t="s">
        <v>80</v>
      </c>
      <c r="I835" s="71" t="s">
        <v>76</v>
      </c>
      <c r="J835" s="71">
        <v>2</v>
      </c>
    </row>
    <row r="836" spans="8:10">
      <c r="H836" s="73" t="s">
        <v>80</v>
      </c>
      <c r="I836" s="71" t="s">
        <v>76</v>
      </c>
      <c r="J836" s="71">
        <v>2</v>
      </c>
    </row>
    <row r="837" spans="8:10">
      <c r="H837" s="73" t="s">
        <v>80</v>
      </c>
      <c r="I837" s="71" t="s">
        <v>76</v>
      </c>
      <c r="J837" s="71">
        <v>2</v>
      </c>
    </row>
    <row r="838" spans="8:10">
      <c r="H838" s="73" t="s">
        <v>80</v>
      </c>
      <c r="I838" s="71" t="s">
        <v>76</v>
      </c>
      <c r="J838" s="71">
        <v>3</v>
      </c>
    </row>
    <row r="839" spans="8:10">
      <c r="H839" s="73" t="s">
        <v>80</v>
      </c>
      <c r="I839" s="71" t="s">
        <v>76</v>
      </c>
      <c r="J839" s="71">
        <v>3</v>
      </c>
    </row>
    <row r="840" spans="8:10">
      <c r="H840" s="73" t="s">
        <v>80</v>
      </c>
      <c r="I840" s="71" t="s">
        <v>76</v>
      </c>
      <c r="J840" s="71">
        <v>2</v>
      </c>
    </row>
    <row r="841" spans="8:10">
      <c r="H841" s="73" t="s">
        <v>80</v>
      </c>
      <c r="I841" s="71" t="s">
        <v>76</v>
      </c>
      <c r="J841" s="71">
        <v>3</v>
      </c>
    </row>
    <row r="842" spans="8:10">
      <c r="H842" s="73" t="s">
        <v>80</v>
      </c>
      <c r="I842" s="71" t="s">
        <v>76</v>
      </c>
      <c r="J842" s="71">
        <v>3</v>
      </c>
    </row>
    <row r="843" spans="8:10">
      <c r="H843" s="73" t="s">
        <v>80</v>
      </c>
      <c r="I843" s="71" t="s">
        <v>76</v>
      </c>
      <c r="J843" s="71">
        <v>2</v>
      </c>
    </row>
    <row r="844" spans="8:10">
      <c r="H844" s="73" t="s">
        <v>80</v>
      </c>
      <c r="I844" s="71" t="s">
        <v>76</v>
      </c>
      <c r="J844" s="71">
        <v>2</v>
      </c>
    </row>
    <row r="845" spans="8:10">
      <c r="H845" s="73" t="s">
        <v>80</v>
      </c>
      <c r="I845" s="71" t="s">
        <v>76</v>
      </c>
      <c r="J845" s="71">
        <v>2</v>
      </c>
    </row>
    <row r="846" spans="8:10">
      <c r="H846" s="73" t="s">
        <v>80</v>
      </c>
      <c r="I846" s="71" t="s">
        <v>76</v>
      </c>
      <c r="J846" s="71">
        <v>3</v>
      </c>
    </row>
    <row r="847" spans="8:10">
      <c r="H847" s="73" t="s">
        <v>80</v>
      </c>
      <c r="I847" s="71" t="s">
        <v>76</v>
      </c>
      <c r="J847" s="71">
        <v>3</v>
      </c>
    </row>
    <row r="848" spans="8:10">
      <c r="H848" s="73" t="s">
        <v>80</v>
      </c>
      <c r="I848" s="71" t="s">
        <v>76</v>
      </c>
      <c r="J848" s="71">
        <v>3</v>
      </c>
    </row>
    <row r="849" spans="8:10">
      <c r="H849" s="73" t="s">
        <v>80</v>
      </c>
      <c r="I849" s="71" t="s">
        <v>76</v>
      </c>
      <c r="J849" s="71">
        <v>3</v>
      </c>
    </row>
    <row r="850" spans="8:10">
      <c r="H850" s="73" t="s">
        <v>80</v>
      </c>
      <c r="I850" s="71" t="s">
        <v>76</v>
      </c>
      <c r="J850" s="71">
        <v>3</v>
      </c>
    </row>
    <row r="851" spans="8:10">
      <c r="H851" s="73" t="s">
        <v>80</v>
      </c>
      <c r="I851" s="71" t="s">
        <v>76</v>
      </c>
      <c r="J851" s="71">
        <v>2</v>
      </c>
    </row>
    <row r="852" spans="8:10">
      <c r="H852" s="73" t="s">
        <v>80</v>
      </c>
      <c r="I852" s="71" t="s">
        <v>76</v>
      </c>
      <c r="J852" s="71">
        <v>1</v>
      </c>
    </row>
    <row r="853" spans="8:10">
      <c r="H853" s="73" t="s">
        <v>80</v>
      </c>
      <c r="I853" s="71" t="s">
        <v>76</v>
      </c>
      <c r="J853" s="71">
        <v>1</v>
      </c>
    </row>
    <row r="854" spans="8:10">
      <c r="H854" s="73" t="s">
        <v>80</v>
      </c>
      <c r="I854" s="71" t="s">
        <v>76</v>
      </c>
      <c r="J854" s="71">
        <v>2</v>
      </c>
    </row>
    <row r="855" spans="8:10">
      <c r="H855" s="73" t="s">
        <v>80</v>
      </c>
      <c r="I855" s="71" t="s">
        <v>76</v>
      </c>
      <c r="J855" s="71">
        <v>3</v>
      </c>
    </row>
    <row r="856" spans="8:10">
      <c r="H856" s="73" t="s">
        <v>80</v>
      </c>
      <c r="I856" s="71" t="s">
        <v>76</v>
      </c>
      <c r="J856" s="71">
        <v>2</v>
      </c>
    </row>
    <row r="857" spans="8:10">
      <c r="H857" s="73" t="s">
        <v>80</v>
      </c>
      <c r="I857" s="71" t="s">
        <v>76</v>
      </c>
      <c r="J857" s="71">
        <v>2</v>
      </c>
    </row>
    <row r="858" spans="8:10">
      <c r="H858" s="73" t="s">
        <v>80</v>
      </c>
      <c r="I858" s="71" t="s">
        <v>76</v>
      </c>
      <c r="J858" s="71">
        <v>2</v>
      </c>
    </row>
    <row r="859" spans="8:10">
      <c r="H859" s="73" t="s">
        <v>80</v>
      </c>
      <c r="I859" s="71" t="s">
        <v>76</v>
      </c>
      <c r="J859" s="71">
        <v>1</v>
      </c>
    </row>
    <row r="860" spans="8:10">
      <c r="H860" s="73" t="s">
        <v>80</v>
      </c>
      <c r="I860" s="71" t="s">
        <v>76</v>
      </c>
      <c r="J860" s="71">
        <v>2</v>
      </c>
    </row>
    <row r="861" spans="8:10">
      <c r="H861" s="73" t="s">
        <v>80</v>
      </c>
      <c r="I861" s="71" t="s">
        <v>76</v>
      </c>
      <c r="J861" s="71">
        <v>1</v>
      </c>
    </row>
    <row r="862" spans="8:10">
      <c r="H862" s="73" t="s">
        <v>80</v>
      </c>
      <c r="I862" s="71" t="s">
        <v>76</v>
      </c>
      <c r="J862" s="71">
        <v>2</v>
      </c>
    </row>
    <row r="863" spans="8:10">
      <c r="H863" s="73" t="s">
        <v>80</v>
      </c>
      <c r="I863" s="71" t="s">
        <v>76</v>
      </c>
      <c r="J863" s="71">
        <v>2</v>
      </c>
    </row>
    <row r="864" spans="8:10">
      <c r="H864" s="73" t="s">
        <v>80</v>
      </c>
      <c r="I864" s="71" t="s">
        <v>76</v>
      </c>
      <c r="J864" s="71">
        <v>2</v>
      </c>
    </row>
    <row r="865" spans="8:10">
      <c r="H865" s="73" t="s">
        <v>80</v>
      </c>
      <c r="I865" s="71" t="s">
        <v>76</v>
      </c>
      <c r="J865" s="71">
        <v>2</v>
      </c>
    </row>
    <row r="866" spans="8:10">
      <c r="H866" s="73" t="s">
        <v>80</v>
      </c>
      <c r="I866" s="71" t="s">
        <v>76</v>
      </c>
      <c r="J866" s="71">
        <v>2</v>
      </c>
    </row>
    <row r="867" spans="8:10">
      <c r="H867" s="73" t="s">
        <v>80</v>
      </c>
      <c r="I867" s="71" t="s">
        <v>76</v>
      </c>
      <c r="J867" s="71">
        <v>1</v>
      </c>
    </row>
    <row r="868" spans="8:10">
      <c r="H868" s="73" t="s">
        <v>80</v>
      </c>
      <c r="I868" s="71" t="s">
        <v>77</v>
      </c>
      <c r="J868" s="71">
        <v>2</v>
      </c>
    </row>
    <row r="869" spans="8:10">
      <c r="H869" s="73" t="s">
        <v>80</v>
      </c>
      <c r="I869" s="71" t="s">
        <v>77</v>
      </c>
      <c r="J869" s="71">
        <v>2</v>
      </c>
    </row>
    <row r="870" spans="8:10">
      <c r="H870" s="73" t="s">
        <v>80</v>
      </c>
      <c r="I870" s="71" t="s">
        <v>77</v>
      </c>
      <c r="J870" s="71">
        <v>2</v>
      </c>
    </row>
    <row r="871" spans="8:10">
      <c r="H871" s="73" t="s">
        <v>80</v>
      </c>
      <c r="I871" s="71" t="s">
        <v>77</v>
      </c>
      <c r="J871" s="71">
        <v>1</v>
      </c>
    </row>
    <row r="872" spans="8:10">
      <c r="H872" s="73" t="s">
        <v>80</v>
      </c>
      <c r="I872" s="71" t="s">
        <v>77</v>
      </c>
      <c r="J872" s="71">
        <v>2</v>
      </c>
    </row>
    <row r="873" spans="8:10">
      <c r="H873" s="73" t="s">
        <v>80</v>
      </c>
      <c r="I873" s="71" t="s">
        <v>77</v>
      </c>
      <c r="J873" s="71">
        <v>3</v>
      </c>
    </row>
    <row r="874" spans="8:10">
      <c r="H874" s="73" t="s">
        <v>80</v>
      </c>
      <c r="I874" s="71" t="s">
        <v>77</v>
      </c>
      <c r="J874" s="71">
        <v>2</v>
      </c>
    </row>
    <row r="875" spans="8:10">
      <c r="H875" s="73" t="s">
        <v>80</v>
      </c>
      <c r="I875" s="71" t="s">
        <v>77</v>
      </c>
      <c r="J875" s="71">
        <v>3</v>
      </c>
    </row>
    <row r="876" spans="8:10">
      <c r="H876" s="73" t="s">
        <v>80</v>
      </c>
      <c r="I876" s="71" t="s">
        <v>77</v>
      </c>
      <c r="J876" s="71">
        <v>2</v>
      </c>
    </row>
    <row r="877" spans="8:10">
      <c r="H877" s="73" t="s">
        <v>80</v>
      </c>
      <c r="I877" s="71" t="s">
        <v>77</v>
      </c>
      <c r="J877" s="71">
        <v>2</v>
      </c>
    </row>
    <row r="878" spans="8:10">
      <c r="H878" s="73" t="s">
        <v>80</v>
      </c>
      <c r="I878" s="71" t="s">
        <v>77</v>
      </c>
      <c r="J878" s="71">
        <v>2</v>
      </c>
    </row>
    <row r="879" spans="8:10">
      <c r="H879" s="73" t="s">
        <v>80</v>
      </c>
      <c r="I879" s="71" t="s">
        <v>77</v>
      </c>
      <c r="J879" s="71">
        <v>2</v>
      </c>
    </row>
    <row r="880" spans="8:10">
      <c r="H880" s="73" t="s">
        <v>80</v>
      </c>
      <c r="I880" s="71" t="s">
        <v>77</v>
      </c>
      <c r="J880" s="71">
        <v>2</v>
      </c>
    </row>
    <row r="881" spans="8:10">
      <c r="H881" s="73" t="s">
        <v>80</v>
      </c>
      <c r="I881" s="71" t="s">
        <v>77</v>
      </c>
      <c r="J881" s="71">
        <v>2</v>
      </c>
    </row>
    <row r="882" spans="8:10">
      <c r="H882" s="73" t="s">
        <v>80</v>
      </c>
      <c r="I882" s="71" t="s">
        <v>77</v>
      </c>
      <c r="J882" s="71">
        <v>3</v>
      </c>
    </row>
    <row r="883" spans="8:10">
      <c r="H883" s="73" t="s">
        <v>80</v>
      </c>
      <c r="I883" s="71" t="s">
        <v>77</v>
      </c>
      <c r="J883" s="71">
        <v>2</v>
      </c>
    </row>
    <row r="884" spans="8:10">
      <c r="H884" s="73" t="s">
        <v>80</v>
      </c>
      <c r="I884" s="71" t="s">
        <v>77</v>
      </c>
      <c r="J884" s="71">
        <v>3</v>
      </c>
    </row>
    <row r="885" spans="8:10">
      <c r="H885" s="73" t="s">
        <v>80</v>
      </c>
      <c r="I885" s="71" t="s">
        <v>77</v>
      </c>
      <c r="J885" s="71">
        <v>2</v>
      </c>
    </row>
    <row r="886" spans="8:10">
      <c r="H886" s="73" t="s">
        <v>80</v>
      </c>
      <c r="I886" s="71" t="s">
        <v>77</v>
      </c>
      <c r="J886" s="71">
        <v>2</v>
      </c>
    </row>
    <row r="887" spans="8:10">
      <c r="H887" s="73" t="s">
        <v>80</v>
      </c>
      <c r="I887" s="71" t="s">
        <v>77</v>
      </c>
      <c r="J887" s="71">
        <v>2</v>
      </c>
    </row>
    <row r="888" spans="8:10">
      <c r="H888" s="73" t="s">
        <v>80</v>
      </c>
      <c r="I888" s="71" t="s">
        <v>77</v>
      </c>
      <c r="J888" s="71">
        <v>3</v>
      </c>
    </row>
    <row r="889" spans="8:10">
      <c r="H889" s="73" t="s">
        <v>80</v>
      </c>
      <c r="I889" s="71" t="s">
        <v>77</v>
      </c>
      <c r="J889" s="71">
        <v>1</v>
      </c>
    </row>
    <row r="890" spans="8:10">
      <c r="H890" s="73" t="s">
        <v>80</v>
      </c>
      <c r="I890" s="71" t="s">
        <v>77</v>
      </c>
      <c r="J890" s="71">
        <v>2</v>
      </c>
    </row>
    <row r="891" spans="8:10">
      <c r="H891" s="73" t="s">
        <v>80</v>
      </c>
      <c r="I891" s="71" t="s">
        <v>77</v>
      </c>
      <c r="J891" s="71">
        <v>2</v>
      </c>
    </row>
    <row r="892" spans="8:10">
      <c r="H892" s="73" t="s">
        <v>80</v>
      </c>
      <c r="I892" s="71" t="s">
        <v>77</v>
      </c>
      <c r="J892" s="71">
        <v>1</v>
      </c>
    </row>
    <row r="893" spans="8:10">
      <c r="H893" s="73" t="s">
        <v>80</v>
      </c>
      <c r="I893" s="71" t="s">
        <v>77</v>
      </c>
      <c r="J893" s="71">
        <v>2</v>
      </c>
    </row>
    <row r="894" spans="8:10">
      <c r="H894" s="73" t="s">
        <v>80</v>
      </c>
      <c r="I894" s="71" t="s">
        <v>77</v>
      </c>
      <c r="J894" s="71">
        <v>2</v>
      </c>
    </row>
    <row r="895" spans="8:10">
      <c r="H895" s="73" t="s">
        <v>80</v>
      </c>
      <c r="I895" s="71" t="s">
        <v>77</v>
      </c>
      <c r="J895" s="71">
        <v>3</v>
      </c>
    </row>
    <row r="896" spans="8:10">
      <c r="H896" s="73" t="s">
        <v>80</v>
      </c>
      <c r="I896" s="71" t="s">
        <v>77</v>
      </c>
      <c r="J896" s="71">
        <v>2</v>
      </c>
    </row>
    <row r="897" spans="8:10">
      <c r="H897" s="73" t="s">
        <v>80</v>
      </c>
      <c r="I897" s="71" t="s">
        <v>77</v>
      </c>
      <c r="J897" s="71">
        <v>2</v>
      </c>
    </row>
    <row r="898" spans="8:10">
      <c r="H898" s="73" t="s">
        <v>80</v>
      </c>
      <c r="I898" s="71" t="s">
        <v>77</v>
      </c>
      <c r="J898" s="71">
        <v>2</v>
      </c>
    </row>
    <row r="899" spans="8:10">
      <c r="H899" s="73" t="s">
        <v>80</v>
      </c>
      <c r="I899" s="71" t="s">
        <v>77</v>
      </c>
      <c r="J899" s="71">
        <v>2</v>
      </c>
    </row>
    <row r="900" spans="8:10">
      <c r="H900" s="73" t="s">
        <v>80</v>
      </c>
      <c r="I900" s="71" t="s">
        <v>77</v>
      </c>
      <c r="J900" s="71">
        <v>3</v>
      </c>
    </row>
    <row r="901" spans="8:10">
      <c r="H901" s="73" t="s">
        <v>80</v>
      </c>
      <c r="I901" s="71" t="s">
        <v>77</v>
      </c>
      <c r="J901" s="71">
        <v>2</v>
      </c>
    </row>
    <row r="902" spans="8:10">
      <c r="H902" s="73" t="s">
        <v>80</v>
      </c>
      <c r="I902" s="71" t="s">
        <v>77</v>
      </c>
      <c r="J902" s="71">
        <v>3</v>
      </c>
    </row>
    <row r="903" spans="8:10">
      <c r="H903" s="73" t="s">
        <v>80</v>
      </c>
      <c r="I903" s="71" t="s">
        <v>77</v>
      </c>
      <c r="J903" s="71">
        <v>2</v>
      </c>
    </row>
    <row r="904" spans="8:10">
      <c r="H904" s="73" t="s">
        <v>80</v>
      </c>
      <c r="I904" s="71" t="s">
        <v>77</v>
      </c>
      <c r="J904" s="71">
        <v>3</v>
      </c>
    </row>
    <row r="905" spans="8:10">
      <c r="H905" s="73" t="s">
        <v>80</v>
      </c>
      <c r="I905" s="71" t="s">
        <v>77</v>
      </c>
      <c r="J905" s="71">
        <v>3</v>
      </c>
    </row>
    <row r="906" spans="8:10">
      <c r="H906" s="73" t="s">
        <v>80</v>
      </c>
      <c r="I906" s="71" t="s">
        <v>77</v>
      </c>
      <c r="J906" s="71">
        <v>3</v>
      </c>
    </row>
    <row r="907" spans="8:10">
      <c r="H907" s="73" t="s">
        <v>80</v>
      </c>
      <c r="I907" s="71" t="s">
        <v>77</v>
      </c>
      <c r="J907" s="71">
        <v>2</v>
      </c>
    </row>
    <row r="908" spans="8:10">
      <c r="H908" s="73" t="s">
        <v>80</v>
      </c>
      <c r="I908" s="71" t="s">
        <v>77</v>
      </c>
      <c r="J908" s="71">
        <v>2</v>
      </c>
    </row>
    <row r="909" spans="8:10">
      <c r="H909" s="73" t="s">
        <v>80</v>
      </c>
      <c r="I909" s="71" t="s">
        <v>77</v>
      </c>
      <c r="J909" s="71">
        <v>3</v>
      </c>
    </row>
    <row r="910" spans="8:10">
      <c r="H910" s="73" t="s">
        <v>80</v>
      </c>
      <c r="I910" s="71" t="s">
        <v>77</v>
      </c>
      <c r="J910" s="71">
        <v>2</v>
      </c>
    </row>
    <row r="911" spans="8:10">
      <c r="H911" s="73" t="s">
        <v>80</v>
      </c>
      <c r="I911" s="71" t="s">
        <v>77</v>
      </c>
      <c r="J911" s="71">
        <v>2</v>
      </c>
    </row>
    <row r="912" spans="8:10">
      <c r="H912" s="73" t="s">
        <v>80</v>
      </c>
      <c r="I912" s="71" t="s">
        <v>77</v>
      </c>
      <c r="J912" s="71">
        <v>3</v>
      </c>
    </row>
    <row r="913" spans="8:10">
      <c r="H913" s="73" t="s">
        <v>80</v>
      </c>
      <c r="I913" s="71" t="s">
        <v>77</v>
      </c>
      <c r="J913" s="71">
        <v>3</v>
      </c>
    </row>
    <row r="914" spans="8:10">
      <c r="H914" s="73" t="s">
        <v>80</v>
      </c>
      <c r="I914" s="71" t="s">
        <v>77</v>
      </c>
      <c r="J914" s="71">
        <v>2</v>
      </c>
    </row>
    <row r="915" spans="8:10">
      <c r="H915" s="73" t="s">
        <v>80</v>
      </c>
      <c r="I915" s="71" t="s">
        <v>77</v>
      </c>
      <c r="J915" s="71">
        <v>3</v>
      </c>
    </row>
    <row r="916" spans="8:10">
      <c r="H916" s="73" t="s">
        <v>80</v>
      </c>
      <c r="I916" s="71" t="s">
        <v>77</v>
      </c>
      <c r="J916" s="71">
        <v>2</v>
      </c>
    </row>
    <row r="917" spans="8:10">
      <c r="H917" s="73" t="s">
        <v>80</v>
      </c>
      <c r="I917" s="71" t="s">
        <v>77</v>
      </c>
      <c r="J917" s="71">
        <v>2</v>
      </c>
    </row>
    <row r="918" spans="8:10">
      <c r="H918" s="73" t="s">
        <v>80</v>
      </c>
      <c r="I918" s="71" t="s">
        <v>77</v>
      </c>
      <c r="J918" s="71">
        <v>3</v>
      </c>
    </row>
    <row r="919" spans="8:10">
      <c r="H919" s="73" t="s">
        <v>80</v>
      </c>
      <c r="I919" s="71" t="s">
        <v>77</v>
      </c>
      <c r="J919" s="71">
        <v>2</v>
      </c>
    </row>
    <row r="920" spans="8:10">
      <c r="H920" s="73" t="s">
        <v>80</v>
      </c>
      <c r="I920" s="71" t="s">
        <v>77</v>
      </c>
      <c r="J920" s="71">
        <v>3</v>
      </c>
    </row>
    <row r="921" spans="8:10">
      <c r="H921" s="73" t="s">
        <v>80</v>
      </c>
      <c r="I921" s="71" t="s">
        <v>77</v>
      </c>
      <c r="J921" s="71">
        <v>2</v>
      </c>
    </row>
    <row r="922" spans="8:10">
      <c r="H922" s="73" t="s">
        <v>80</v>
      </c>
      <c r="I922" s="71" t="s">
        <v>77</v>
      </c>
      <c r="J922" s="71">
        <v>2</v>
      </c>
    </row>
    <row r="923" spans="8:10">
      <c r="H923" s="73" t="s">
        <v>80</v>
      </c>
      <c r="I923" s="71" t="s">
        <v>77</v>
      </c>
      <c r="J923" s="71">
        <v>2</v>
      </c>
    </row>
    <row r="924" spans="8:10">
      <c r="H924" s="73" t="s">
        <v>80</v>
      </c>
      <c r="I924" s="71" t="s">
        <v>77</v>
      </c>
      <c r="J924" s="71">
        <v>2</v>
      </c>
    </row>
    <row r="925" spans="8:10">
      <c r="H925" s="73" t="s">
        <v>80</v>
      </c>
      <c r="I925" s="71" t="s">
        <v>77</v>
      </c>
      <c r="J925" s="71">
        <v>1</v>
      </c>
    </row>
    <row r="926" spans="8:10">
      <c r="H926" s="73" t="s">
        <v>80</v>
      </c>
      <c r="I926" s="71" t="s">
        <v>77</v>
      </c>
      <c r="J926" s="71">
        <v>1</v>
      </c>
    </row>
    <row r="927" spans="8:10">
      <c r="H927" s="73" t="s">
        <v>80</v>
      </c>
      <c r="I927" s="71" t="s">
        <v>77</v>
      </c>
      <c r="J927" s="71">
        <v>2</v>
      </c>
    </row>
    <row r="928" spans="8:10">
      <c r="H928" s="73" t="s">
        <v>80</v>
      </c>
      <c r="I928" s="71" t="s">
        <v>77</v>
      </c>
      <c r="J928" s="71">
        <v>1</v>
      </c>
    </row>
    <row r="929" spans="8:10">
      <c r="H929" s="73" t="s">
        <v>80</v>
      </c>
      <c r="I929" s="71" t="s">
        <v>77</v>
      </c>
      <c r="J929" s="71">
        <v>2</v>
      </c>
    </row>
    <row r="930" spans="8:10">
      <c r="H930" s="73" t="s">
        <v>80</v>
      </c>
      <c r="I930" s="71" t="s">
        <v>77</v>
      </c>
      <c r="J930" s="71">
        <v>1</v>
      </c>
    </row>
    <row r="931" spans="8:10">
      <c r="H931" s="73" t="s">
        <v>80</v>
      </c>
      <c r="I931" s="71" t="s">
        <v>77</v>
      </c>
      <c r="J931" s="71">
        <v>2</v>
      </c>
    </row>
    <row r="932" spans="8:10">
      <c r="H932" s="73" t="s">
        <v>80</v>
      </c>
      <c r="I932" s="71" t="s">
        <v>77</v>
      </c>
      <c r="J932" s="71">
        <v>1</v>
      </c>
    </row>
    <row r="933" spans="8:10">
      <c r="H933" s="73" t="s">
        <v>80</v>
      </c>
      <c r="I933" s="71" t="s">
        <v>77</v>
      </c>
      <c r="J933" s="71">
        <v>2</v>
      </c>
    </row>
    <row r="934" spans="8:10">
      <c r="H934" s="73" t="s">
        <v>80</v>
      </c>
      <c r="I934" s="71" t="s">
        <v>77</v>
      </c>
      <c r="J934" s="71">
        <v>1</v>
      </c>
    </row>
    <row r="935" spans="8:10">
      <c r="H935" s="73" t="s">
        <v>80</v>
      </c>
      <c r="I935" s="71" t="s">
        <v>77</v>
      </c>
      <c r="J935" s="71">
        <v>2</v>
      </c>
    </row>
    <row r="936" spans="8:10">
      <c r="H936" s="73" t="s">
        <v>80</v>
      </c>
      <c r="I936" s="71" t="s">
        <v>77</v>
      </c>
      <c r="J936" s="71">
        <v>3</v>
      </c>
    </row>
    <row r="937" spans="8:10">
      <c r="H937" s="73" t="s">
        <v>80</v>
      </c>
      <c r="I937" s="71" t="s">
        <v>77</v>
      </c>
      <c r="J937" s="71">
        <v>1</v>
      </c>
    </row>
    <row r="938" spans="8:10">
      <c r="H938" s="73" t="s">
        <v>80</v>
      </c>
      <c r="I938" s="71" t="s">
        <v>77</v>
      </c>
      <c r="J938" s="71">
        <v>2</v>
      </c>
    </row>
    <row r="939" spans="8:10">
      <c r="H939" s="73" t="s">
        <v>80</v>
      </c>
      <c r="I939" s="71" t="s">
        <v>77</v>
      </c>
      <c r="J939" s="71">
        <v>1</v>
      </c>
    </row>
    <row r="940" spans="8:10">
      <c r="H940" s="73" t="s">
        <v>80</v>
      </c>
      <c r="I940" s="71" t="s">
        <v>77</v>
      </c>
      <c r="J940" s="71">
        <v>2</v>
      </c>
    </row>
    <row r="941" spans="8:10">
      <c r="H941" s="73" t="s">
        <v>80</v>
      </c>
      <c r="I941" s="71" t="s">
        <v>77</v>
      </c>
      <c r="J941" s="71">
        <v>2</v>
      </c>
    </row>
    <row r="942" spans="8:10">
      <c r="H942" s="73" t="s">
        <v>80</v>
      </c>
      <c r="I942" s="71" t="s">
        <v>77</v>
      </c>
      <c r="J942" s="71">
        <v>2</v>
      </c>
    </row>
    <row r="943" spans="8:10">
      <c r="H943" s="73" t="s">
        <v>80</v>
      </c>
      <c r="I943" s="71" t="s">
        <v>77</v>
      </c>
      <c r="J943" s="71">
        <v>3</v>
      </c>
    </row>
    <row r="944" spans="8:10">
      <c r="H944" s="73" t="s">
        <v>80</v>
      </c>
      <c r="I944" s="71" t="s">
        <v>77</v>
      </c>
      <c r="J944" s="71">
        <v>3</v>
      </c>
    </row>
    <row r="945" spans="8:10">
      <c r="H945" s="73" t="s">
        <v>80</v>
      </c>
      <c r="I945" s="71" t="s">
        <v>77</v>
      </c>
      <c r="J945" s="71">
        <v>2</v>
      </c>
    </row>
    <row r="946" spans="8:10">
      <c r="H946" s="73" t="s">
        <v>80</v>
      </c>
      <c r="I946" s="71" t="s">
        <v>77</v>
      </c>
      <c r="J946" s="71">
        <v>2</v>
      </c>
    </row>
    <row r="947" spans="8:10">
      <c r="H947" s="73" t="s">
        <v>80</v>
      </c>
      <c r="I947" s="71" t="s">
        <v>77</v>
      </c>
      <c r="J947" s="71">
        <v>2</v>
      </c>
    </row>
    <row r="948" spans="8:10">
      <c r="H948" s="73" t="s">
        <v>80</v>
      </c>
      <c r="I948" s="71" t="s">
        <v>77</v>
      </c>
      <c r="J948" s="71">
        <v>2</v>
      </c>
    </row>
    <row r="949" spans="8:10">
      <c r="H949" s="73" t="s">
        <v>80</v>
      </c>
      <c r="I949" s="71" t="s">
        <v>77</v>
      </c>
      <c r="J949" s="71">
        <v>3</v>
      </c>
    </row>
    <row r="950" spans="8:10">
      <c r="H950" s="73" t="s">
        <v>80</v>
      </c>
      <c r="I950" s="71" t="s">
        <v>77</v>
      </c>
      <c r="J950" s="71">
        <v>3</v>
      </c>
    </row>
    <row r="951" spans="8:10">
      <c r="H951" s="73" t="s">
        <v>80</v>
      </c>
      <c r="I951" s="71" t="s">
        <v>77</v>
      </c>
      <c r="J951" s="71">
        <v>2</v>
      </c>
    </row>
    <row r="952" spans="8:10">
      <c r="H952" s="73" t="s">
        <v>80</v>
      </c>
      <c r="I952" s="71" t="s">
        <v>77</v>
      </c>
      <c r="J952" s="71">
        <v>2</v>
      </c>
    </row>
    <row r="953" spans="8:10">
      <c r="H953" s="73" t="s">
        <v>80</v>
      </c>
      <c r="I953" s="71" t="s">
        <v>77</v>
      </c>
      <c r="J953" s="71">
        <v>2</v>
      </c>
    </row>
    <row r="954" spans="8:10">
      <c r="H954" s="73" t="s">
        <v>80</v>
      </c>
      <c r="I954" s="71" t="s">
        <v>77</v>
      </c>
      <c r="J954" s="71">
        <v>2</v>
      </c>
    </row>
    <row r="955" spans="8:10">
      <c r="H955" s="73" t="s">
        <v>80</v>
      </c>
      <c r="I955" s="71" t="s">
        <v>77</v>
      </c>
      <c r="J955" s="71">
        <v>2</v>
      </c>
    </row>
    <row r="956" spans="8:10">
      <c r="H956" s="73" t="s">
        <v>80</v>
      </c>
      <c r="I956" s="71" t="s">
        <v>77</v>
      </c>
      <c r="J956" s="71">
        <v>2</v>
      </c>
    </row>
    <row r="957" spans="8:10">
      <c r="H957" s="73" t="s">
        <v>80</v>
      </c>
      <c r="I957" s="71" t="s">
        <v>77</v>
      </c>
      <c r="J957" s="71">
        <v>1</v>
      </c>
    </row>
    <row r="958" spans="8:10">
      <c r="H958" s="73" t="s">
        <v>80</v>
      </c>
      <c r="I958" s="71" t="s">
        <v>77</v>
      </c>
      <c r="J958" s="71">
        <v>2</v>
      </c>
    </row>
    <row r="959" spans="8:10">
      <c r="H959" s="73" t="s">
        <v>80</v>
      </c>
      <c r="I959" s="71" t="s">
        <v>77</v>
      </c>
      <c r="J959" s="71">
        <v>1</v>
      </c>
    </row>
    <row r="960" spans="8:10">
      <c r="H960" s="73" t="s">
        <v>80</v>
      </c>
      <c r="I960" s="71" t="s">
        <v>77</v>
      </c>
      <c r="J960" s="71">
        <v>2</v>
      </c>
    </row>
    <row r="961" spans="8:10">
      <c r="H961" s="73" t="s">
        <v>80</v>
      </c>
      <c r="I961" s="71" t="s">
        <v>77</v>
      </c>
      <c r="J961" s="71">
        <v>2</v>
      </c>
    </row>
    <row r="962" spans="8:10">
      <c r="H962" s="73" t="s">
        <v>80</v>
      </c>
      <c r="I962" s="71" t="s">
        <v>77</v>
      </c>
      <c r="J962" s="71">
        <v>3</v>
      </c>
    </row>
    <row r="963" spans="8:10">
      <c r="H963" s="73" t="s">
        <v>80</v>
      </c>
      <c r="I963" s="71" t="s">
        <v>77</v>
      </c>
      <c r="J963" s="71">
        <v>3</v>
      </c>
    </row>
    <row r="964" spans="8:10">
      <c r="H964" s="73" t="s">
        <v>80</v>
      </c>
      <c r="I964" s="71" t="s">
        <v>77</v>
      </c>
      <c r="J964" s="71">
        <v>3</v>
      </c>
    </row>
    <row r="965" spans="8:10">
      <c r="H965" s="73" t="s">
        <v>80</v>
      </c>
      <c r="I965" s="71" t="s">
        <v>77</v>
      </c>
      <c r="J965" s="71">
        <v>2</v>
      </c>
    </row>
    <row r="966" spans="8:10">
      <c r="H966" s="73" t="s">
        <v>80</v>
      </c>
      <c r="I966" s="71" t="s">
        <v>77</v>
      </c>
      <c r="J966" s="71">
        <v>3</v>
      </c>
    </row>
    <row r="967" spans="8:10">
      <c r="H967" s="73" t="s">
        <v>80</v>
      </c>
      <c r="I967" s="71" t="s">
        <v>77</v>
      </c>
      <c r="J967" s="71">
        <v>3</v>
      </c>
    </row>
    <row r="968" spans="8:10">
      <c r="H968" s="73" t="s">
        <v>80</v>
      </c>
      <c r="I968" s="71" t="s">
        <v>77</v>
      </c>
      <c r="J968" s="71">
        <v>3</v>
      </c>
    </row>
    <row r="969" spans="8:10">
      <c r="H969" s="73" t="s">
        <v>80</v>
      </c>
      <c r="I969" s="71" t="s">
        <v>77</v>
      </c>
      <c r="J969" s="71">
        <v>3</v>
      </c>
    </row>
    <row r="970" spans="8:10">
      <c r="H970" s="73" t="s">
        <v>80</v>
      </c>
      <c r="I970" s="71" t="s">
        <v>77</v>
      </c>
      <c r="J970" s="71">
        <v>3</v>
      </c>
    </row>
    <row r="971" spans="8:10">
      <c r="H971" s="73" t="s">
        <v>80</v>
      </c>
      <c r="I971" s="71" t="s">
        <v>77</v>
      </c>
      <c r="J971" s="71">
        <v>3</v>
      </c>
    </row>
    <row r="972" spans="8:10">
      <c r="H972" s="73" t="s">
        <v>80</v>
      </c>
      <c r="I972" s="71" t="s">
        <v>77</v>
      </c>
      <c r="J972" s="71">
        <v>3</v>
      </c>
    </row>
    <row r="973" spans="8:10">
      <c r="H973" s="73" t="s">
        <v>80</v>
      </c>
      <c r="I973" s="71" t="s">
        <v>77</v>
      </c>
      <c r="J973" s="71">
        <v>2</v>
      </c>
    </row>
    <row r="974" spans="8:10">
      <c r="H974" s="73" t="s">
        <v>80</v>
      </c>
      <c r="I974" s="71" t="s">
        <v>77</v>
      </c>
      <c r="J974" s="71">
        <v>2</v>
      </c>
    </row>
    <row r="975" spans="8:10">
      <c r="H975" s="73" t="s">
        <v>80</v>
      </c>
      <c r="I975" s="71" t="s">
        <v>77</v>
      </c>
      <c r="J975" s="71">
        <v>2</v>
      </c>
    </row>
    <row r="976" spans="8:10">
      <c r="H976" s="73" t="s">
        <v>80</v>
      </c>
      <c r="I976" s="71" t="s">
        <v>77</v>
      </c>
      <c r="J976" s="71">
        <v>2</v>
      </c>
    </row>
    <row r="977" spans="8:10">
      <c r="H977" s="73" t="s">
        <v>80</v>
      </c>
      <c r="I977" s="71" t="s">
        <v>77</v>
      </c>
      <c r="J977" s="71">
        <v>3</v>
      </c>
    </row>
    <row r="978" spans="8:10">
      <c r="H978" s="73" t="s">
        <v>80</v>
      </c>
      <c r="I978" s="71" t="s">
        <v>77</v>
      </c>
      <c r="J978" s="71">
        <v>2</v>
      </c>
    </row>
    <row r="979" spans="8:10">
      <c r="H979" s="73" t="s">
        <v>80</v>
      </c>
      <c r="I979" s="71" t="s">
        <v>77</v>
      </c>
      <c r="J979" s="71">
        <v>2</v>
      </c>
    </row>
    <row r="980" spans="8:10">
      <c r="H980" s="73" t="s">
        <v>80</v>
      </c>
      <c r="I980" s="71" t="s">
        <v>77</v>
      </c>
      <c r="J980" s="71">
        <v>2</v>
      </c>
    </row>
    <row r="981" spans="8:10">
      <c r="H981" s="73" t="s">
        <v>80</v>
      </c>
      <c r="I981" s="71" t="s">
        <v>77</v>
      </c>
      <c r="J981" s="71">
        <v>2</v>
      </c>
    </row>
    <row r="982" spans="8:10">
      <c r="H982" s="73" t="s">
        <v>80</v>
      </c>
      <c r="I982" s="71" t="s">
        <v>77</v>
      </c>
      <c r="J982" s="71">
        <v>3</v>
      </c>
    </row>
    <row r="983" spans="8:10">
      <c r="H983" s="73" t="s">
        <v>80</v>
      </c>
      <c r="I983" s="71" t="s">
        <v>77</v>
      </c>
      <c r="J983" s="71">
        <v>3</v>
      </c>
    </row>
    <row r="984" spans="8:10">
      <c r="H984" s="73" t="s">
        <v>80</v>
      </c>
      <c r="I984" s="71" t="s">
        <v>77</v>
      </c>
      <c r="J984" s="71">
        <v>2</v>
      </c>
    </row>
    <row r="985" spans="8:10">
      <c r="H985" s="73" t="s">
        <v>80</v>
      </c>
      <c r="I985" s="71" t="s">
        <v>77</v>
      </c>
      <c r="J985" s="71">
        <v>2</v>
      </c>
    </row>
    <row r="986" spans="8:10">
      <c r="H986" s="73" t="s">
        <v>80</v>
      </c>
      <c r="I986" s="71" t="s">
        <v>77</v>
      </c>
      <c r="J986" s="71">
        <v>2</v>
      </c>
    </row>
    <row r="987" spans="8:10">
      <c r="H987" s="73" t="s">
        <v>80</v>
      </c>
      <c r="I987" s="71" t="s">
        <v>77</v>
      </c>
      <c r="J987" s="71">
        <v>2</v>
      </c>
    </row>
    <row r="988" spans="8:10">
      <c r="H988" s="73" t="s">
        <v>80</v>
      </c>
      <c r="I988" s="71" t="s">
        <v>77</v>
      </c>
      <c r="J988" s="71">
        <v>3</v>
      </c>
    </row>
    <row r="989" spans="8:10">
      <c r="H989" s="73" t="s">
        <v>80</v>
      </c>
      <c r="I989" s="71" t="s">
        <v>77</v>
      </c>
      <c r="J989" s="71">
        <v>2</v>
      </c>
    </row>
    <row r="990" spans="8:10">
      <c r="H990" s="73" t="s">
        <v>80</v>
      </c>
      <c r="I990" s="71" t="s">
        <v>77</v>
      </c>
      <c r="J990" s="71">
        <v>2</v>
      </c>
    </row>
    <row r="991" spans="8:10">
      <c r="H991" s="73" t="s">
        <v>80</v>
      </c>
      <c r="I991" s="71" t="s">
        <v>77</v>
      </c>
      <c r="J991" s="71">
        <v>3</v>
      </c>
    </row>
    <row r="992" spans="8:10">
      <c r="H992" s="73" t="s">
        <v>80</v>
      </c>
      <c r="I992" s="71" t="s">
        <v>77</v>
      </c>
      <c r="J992" s="71">
        <v>2</v>
      </c>
    </row>
    <row r="993" spans="8:10">
      <c r="H993" s="73" t="s">
        <v>80</v>
      </c>
      <c r="I993" s="71" t="s">
        <v>77</v>
      </c>
      <c r="J993" s="71">
        <v>2</v>
      </c>
    </row>
    <row r="994" spans="8:10">
      <c r="H994" s="73" t="s">
        <v>80</v>
      </c>
      <c r="I994" s="71" t="s">
        <v>77</v>
      </c>
      <c r="J994" s="71">
        <v>2</v>
      </c>
    </row>
    <row r="995" spans="8:10">
      <c r="H995" s="73" t="s">
        <v>80</v>
      </c>
      <c r="I995" s="71" t="s">
        <v>78</v>
      </c>
      <c r="J995" s="71">
        <v>2</v>
      </c>
    </row>
    <row r="996" spans="8:10">
      <c r="H996" s="73" t="s">
        <v>80</v>
      </c>
      <c r="I996" s="71" t="s">
        <v>78</v>
      </c>
      <c r="J996" s="71">
        <v>2</v>
      </c>
    </row>
    <row r="997" spans="8:10">
      <c r="H997" s="73" t="s">
        <v>80</v>
      </c>
      <c r="I997" s="71" t="s">
        <v>78</v>
      </c>
      <c r="J997" s="71">
        <v>3</v>
      </c>
    </row>
    <row r="998" spans="8:10">
      <c r="H998" s="73" t="s">
        <v>80</v>
      </c>
      <c r="I998" s="71" t="s">
        <v>78</v>
      </c>
      <c r="J998" s="71">
        <v>2</v>
      </c>
    </row>
    <row r="999" spans="8:10">
      <c r="H999" s="73" t="s">
        <v>80</v>
      </c>
      <c r="I999" s="71" t="s">
        <v>78</v>
      </c>
      <c r="J999" s="71">
        <v>2</v>
      </c>
    </row>
    <row r="1000" spans="8:10">
      <c r="H1000" s="73" t="s">
        <v>80</v>
      </c>
      <c r="I1000" s="71" t="s">
        <v>78</v>
      </c>
      <c r="J1000" s="71">
        <v>2</v>
      </c>
    </row>
    <row r="1001" spans="8:10">
      <c r="H1001" s="73" t="s">
        <v>80</v>
      </c>
      <c r="I1001" s="71" t="s">
        <v>78</v>
      </c>
      <c r="J1001" s="71">
        <v>3</v>
      </c>
    </row>
    <row r="1002" spans="8:10">
      <c r="H1002" s="73" t="s">
        <v>80</v>
      </c>
      <c r="I1002" s="71" t="s">
        <v>78</v>
      </c>
      <c r="J1002" s="71">
        <v>3</v>
      </c>
    </row>
    <row r="1003" spans="8:10">
      <c r="H1003" s="73" t="s">
        <v>80</v>
      </c>
      <c r="I1003" s="71" t="s">
        <v>78</v>
      </c>
      <c r="J1003" s="71">
        <v>2</v>
      </c>
    </row>
    <row r="1004" spans="8:10">
      <c r="H1004" s="73" t="s">
        <v>80</v>
      </c>
      <c r="I1004" s="71" t="s">
        <v>78</v>
      </c>
      <c r="J1004" s="71">
        <v>2</v>
      </c>
    </row>
    <row r="1005" spans="8:10">
      <c r="H1005" s="73" t="s">
        <v>80</v>
      </c>
      <c r="I1005" s="71" t="s">
        <v>78</v>
      </c>
      <c r="J1005" s="71">
        <v>2</v>
      </c>
    </row>
    <row r="1006" spans="8:10">
      <c r="H1006" s="73" t="s">
        <v>80</v>
      </c>
      <c r="I1006" s="71" t="s">
        <v>78</v>
      </c>
      <c r="J1006" s="71">
        <v>2</v>
      </c>
    </row>
    <row r="1007" spans="8:10">
      <c r="H1007" s="73" t="s">
        <v>80</v>
      </c>
      <c r="I1007" s="71" t="s">
        <v>78</v>
      </c>
      <c r="J1007" s="71">
        <v>3</v>
      </c>
    </row>
    <row r="1008" spans="8:10">
      <c r="H1008" s="73" t="s">
        <v>80</v>
      </c>
      <c r="I1008" s="71" t="s">
        <v>78</v>
      </c>
      <c r="J1008" s="71">
        <v>3</v>
      </c>
    </row>
    <row r="1009" spans="8:10">
      <c r="H1009" s="73" t="s">
        <v>80</v>
      </c>
      <c r="I1009" s="71" t="s">
        <v>78</v>
      </c>
      <c r="J1009" s="71">
        <v>3</v>
      </c>
    </row>
    <row r="1010" spans="8:10">
      <c r="H1010" s="73" t="s">
        <v>80</v>
      </c>
      <c r="I1010" s="71" t="s">
        <v>78</v>
      </c>
      <c r="J1010" s="71">
        <v>3</v>
      </c>
    </row>
    <row r="1011" spans="8:10">
      <c r="H1011" s="73" t="s">
        <v>80</v>
      </c>
      <c r="I1011" s="71" t="s">
        <v>78</v>
      </c>
      <c r="J1011" s="71">
        <v>3</v>
      </c>
    </row>
    <row r="1012" spans="8:10">
      <c r="H1012" s="73" t="s">
        <v>80</v>
      </c>
      <c r="I1012" s="71" t="s">
        <v>78</v>
      </c>
      <c r="J1012" s="71">
        <v>2</v>
      </c>
    </row>
    <row r="1013" spans="8:10">
      <c r="H1013" s="73" t="s">
        <v>80</v>
      </c>
      <c r="I1013" s="71" t="s">
        <v>78</v>
      </c>
      <c r="J1013" s="71">
        <v>2</v>
      </c>
    </row>
    <row r="1014" spans="8:10">
      <c r="H1014" s="73" t="s">
        <v>80</v>
      </c>
      <c r="I1014" s="71" t="s">
        <v>78</v>
      </c>
      <c r="J1014" s="71">
        <v>3</v>
      </c>
    </row>
    <row r="1015" spans="8:10">
      <c r="H1015" s="73" t="s">
        <v>80</v>
      </c>
      <c r="I1015" s="71" t="s">
        <v>78</v>
      </c>
      <c r="J1015" s="71">
        <v>3</v>
      </c>
    </row>
    <row r="1016" spans="8:10">
      <c r="H1016" s="73" t="s">
        <v>80</v>
      </c>
      <c r="I1016" s="71" t="s">
        <v>78</v>
      </c>
      <c r="J1016" s="71">
        <v>2</v>
      </c>
    </row>
    <row r="1017" spans="8:10">
      <c r="H1017" s="73" t="s">
        <v>80</v>
      </c>
      <c r="I1017" s="71" t="s">
        <v>78</v>
      </c>
      <c r="J1017" s="71">
        <v>2</v>
      </c>
    </row>
    <row r="1018" spans="8:10">
      <c r="H1018" s="73" t="s">
        <v>80</v>
      </c>
      <c r="I1018" s="71" t="s">
        <v>78</v>
      </c>
      <c r="J1018" s="71">
        <v>2</v>
      </c>
    </row>
    <row r="1019" spans="8:10">
      <c r="H1019" s="73" t="s">
        <v>80</v>
      </c>
      <c r="I1019" s="71" t="s">
        <v>78</v>
      </c>
      <c r="J1019" s="71">
        <v>2</v>
      </c>
    </row>
    <row r="1020" spans="8:10">
      <c r="H1020" s="73" t="s">
        <v>80</v>
      </c>
      <c r="I1020" s="71" t="s">
        <v>78</v>
      </c>
      <c r="J1020" s="71">
        <v>2</v>
      </c>
    </row>
    <row r="1021" spans="8:10">
      <c r="H1021" s="73" t="s">
        <v>80</v>
      </c>
      <c r="I1021" s="71" t="s">
        <v>78</v>
      </c>
      <c r="J1021" s="71">
        <v>3</v>
      </c>
    </row>
    <row r="1022" spans="8:10">
      <c r="H1022" s="73" t="s">
        <v>80</v>
      </c>
      <c r="I1022" s="71" t="s">
        <v>78</v>
      </c>
      <c r="J1022" s="71">
        <v>2</v>
      </c>
    </row>
    <row r="1023" spans="8:10">
      <c r="H1023" s="73" t="s">
        <v>80</v>
      </c>
      <c r="I1023" s="71" t="s">
        <v>79</v>
      </c>
      <c r="J1023" s="71">
        <v>2</v>
      </c>
    </row>
    <row r="1024" spans="8:10">
      <c r="H1024" s="73" t="s">
        <v>80</v>
      </c>
      <c r="I1024" s="71" t="s">
        <v>79</v>
      </c>
      <c r="J1024" s="71">
        <v>2</v>
      </c>
    </row>
    <row r="1025" spans="8:10">
      <c r="H1025" s="73" t="s">
        <v>80</v>
      </c>
      <c r="I1025" s="71" t="s">
        <v>79</v>
      </c>
      <c r="J1025" s="71">
        <v>2</v>
      </c>
    </row>
    <row r="1026" spans="8:10">
      <c r="H1026" s="73" t="s">
        <v>80</v>
      </c>
      <c r="I1026" s="71" t="s">
        <v>79</v>
      </c>
      <c r="J1026" s="71">
        <v>3</v>
      </c>
    </row>
    <row r="1027" spans="8:10">
      <c r="H1027" s="73" t="s">
        <v>80</v>
      </c>
      <c r="I1027" s="71" t="s">
        <v>79</v>
      </c>
      <c r="J1027" s="71">
        <v>3</v>
      </c>
    </row>
    <row r="1028" spans="8:10">
      <c r="H1028" s="73" t="s">
        <v>80</v>
      </c>
      <c r="I1028" s="71" t="s">
        <v>79</v>
      </c>
      <c r="J1028" s="71">
        <v>2</v>
      </c>
    </row>
    <row r="1029" spans="8:10">
      <c r="H1029" s="73" t="s">
        <v>80</v>
      </c>
      <c r="I1029" s="71" t="s">
        <v>79</v>
      </c>
      <c r="J1029" s="71">
        <v>3</v>
      </c>
    </row>
    <row r="1030" spans="8:10">
      <c r="H1030" s="73" t="s">
        <v>80</v>
      </c>
      <c r="I1030" s="71" t="s">
        <v>79</v>
      </c>
      <c r="J1030" s="71">
        <v>3</v>
      </c>
    </row>
    <row r="1031" spans="8:10">
      <c r="H1031" s="73" t="s">
        <v>80</v>
      </c>
      <c r="I1031" s="71" t="s">
        <v>79</v>
      </c>
      <c r="J1031" s="71">
        <v>2</v>
      </c>
    </row>
    <row r="1032" spans="8:10">
      <c r="H1032" s="73" t="s">
        <v>80</v>
      </c>
      <c r="I1032" s="71" t="s">
        <v>79</v>
      </c>
      <c r="J1032" s="71">
        <v>2</v>
      </c>
    </row>
    <row r="1033" spans="8:10">
      <c r="H1033" s="73" t="s">
        <v>80</v>
      </c>
      <c r="I1033" s="71" t="s">
        <v>79</v>
      </c>
      <c r="J1033" s="71">
        <v>3</v>
      </c>
    </row>
    <row r="1034" spans="8:10">
      <c r="H1034" s="73" t="s">
        <v>80</v>
      </c>
      <c r="I1034" s="71" t="s">
        <v>79</v>
      </c>
      <c r="J1034" s="71">
        <v>3</v>
      </c>
    </row>
    <row r="1035" spans="8:10">
      <c r="H1035" s="73" t="s">
        <v>80</v>
      </c>
      <c r="I1035" s="71" t="s">
        <v>79</v>
      </c>
      <c r="J1035" s="71">
        <v>3</v>
      </c>
    </row>
    <row r="1036" spans="8:10">
      <c r="H1036" s="73" t="s">
        <v>80</v>
      </c>
      <c r="I1036" s="71" t="s">
        <v>79</v>
      </c>
      <c r="J1036" s="71">
        <v>3</v>
      </c>
    </row>
    <row r="1037" spans="8:10">
      <c r="H1037" s="73" t="s">
        <v>80</v>
      </c>
      <c r="I1037" s="71" t="s">
        <v>79</v>
      </c>
      <c r="J1037" s="71">
        <v>3</v>
      </c>
    </row>
    <row r="1038" spans="8:10">
      <c r="H1038" s="73" t="s">
        <v>80</v>
      </c>
      <c r="I1038" s="71" t="s">
        <v>79</v>
      </c>
      <c r="J1038" s="71">
        <v>2</v>
      </c>
    </row>
    <row r="1039" spans="8:10">
      <c r="H1039" s="73" t="s">
        <v>80</v>
      </c>
      <c r="I1039" s="71" t="s">
        <v>79</v>
      </c>
      <c r="J1039" s="71">
        <v>2</v>
      </c>
    </row>
    <row r="1040" spans="8:10">
      <c r="H1040" s="73" t="s">
        <v>80</v>
      </c>
      <c r="I1040" s="71" t="s">
        <v>79</v>
      </c>
      <c r="J1040" s="71">
        <v>3</v>
      </c>
    </row>
    <row r="1041" spans="8:10">
      <c r="H1041" s="73" t="s">
        <v>80</v>
      </c>
      <c r="I1041" s="71" t="s">
        <v>79</v>
      </c>
      <c r="J1041" s="71">
        <v>2</v>
      </c>
    </row>
    <row r="1042" spans="8:10">
      <c r="H1042" s="73" t="s">
        <v>80</v>
      </c>
      <c r="I1042" s="71" t="s">
        <v>79</v>
      </c>
      <c r="J1042" s="71">
        <v>3</v>
      </c>
    </row>
    <row r="1043" spans="8:10">
      <c r="H1043" s="73" t="s">
        <v>80</v>
      </c>
      <c r="I1043" s="71" t="s">
        <v>79</v>
      </c>
      <c r="J1043" s="71">
        <v>3</v>
      </c>
    </row>
    <row r="1044" spans="8:10">
      <c r="H1044" s="73" t="s">
        <v>80</v>
      </c>
      <c r="I1044" s="71" t="s">
        <v>79</v>
      </c>
      <c r="J1044" s="71">
        <v>2</v>
      </c>
    </row>
    <row r="1045" spans="8:10">
      <c r="H1045" s="73" t="s">
        <v>80</v>
      </c>
      <c r="I1045" s="71" t="s">
        <v>79</v>
      </c>
      <c r="J1045" s="71">
        <v>3</v>
      </c>
    </row>
    <row r="1046" spans="8:10">
      <c r="H1046" s="73" t="s">
        <v>80</v>
      </c>
      <c r="I1046" s="71" t="s">
        <v>79</v>
      </c>
      <c r="J1046" s="71">
        <v>2</v>
      </c>
    </row>
    <row r="1047" spans="8:10">
      <c r="H1047" s="73" t="s">
        <v>80</v>
      </c>
      <c r="I1047" s="71" t="s">
        <v>79</v>
      </c>
      <c r="J1047" s="71">
        <v>2</v>
      </c>
    </row>
    <row r="1048" spans="8:10">
      <c r="H1048" s="73" t="s">
        <v>80</v>
      </c>
      <c r="I1048" s="71" t="s">
        <v>79</v>
      </c>
      <c r="J1048" s="71">
        <v>3</v>
      </c>
    </row>
    <row r="1049" spans="8:10">
      <c r="H1049" s="73" t="s">
        <v>80</v>
      </c>
      <c r="I1049" s="71" t="s">
        <v>79</v>
      </c>
      <c r="J1049" s="71">
        <v>2</v>
      </c>
    </row>
    <row r="1050" spans="8:10">
      <c r="H1050" s="73" t="s">
        <v>80</v>
      </c>
      <c r="I1050" s="71" t="s">
        <v>79</v>
      </c>
      <c r="J1050" s="71">
        <v>3</v>
      </c>
    </row>
    <row r="1051" spans="8:10">
      <c r="H1051" s="73" t="s">
        <v>80</v>
      </c>
      <c r="I1051" s="71" t="s">
        <v>79</v>
      </c>
      <c r="J1051" s="71">
        <v>3</v>
      </c>
    </row>
    <row r="1052" spans="8:10">
      <c r="H1052" s="73" t="s">
        <v>80</v>
      </c>
      <c r="I1052" s="71" t="s">
        <v>79</v>
      </c>
      <c r="J1052" s="71">
        <v>3</v>
      </c>
    </row>
    <row r="1053" spans="8:10">
      <c r="H1053" s="73" t="s">
        <v>80</v>
      </c>
      <c r="I1053" s="71" t="s">
        <v>79</v>
      </c>
      <c r="J1053" s="71">
        <v>2</v>
      </c>
    </row>
    <row r="1054" spans="8:10">
      <c r="H1054" s="73" t="s">
        <v>80</v>
      </c>
      <c r="I1054" s="71" t="s">
        <v>79</v>
      </c>
      <c r="J1054" s="71">
        <v>2</v>
      </c>
    </row>
    <row r="1055" spans="8:10">
      <c r="H1055" s="73" t="s">
        <v>80</v>
      </c>
      <c r="I1055" s="71" t="s">
        <v>79</v>
      </c>
      <c r="J1055" s="71">
        <v>2</v>
      </c>
    </row>
    <row r="1056" spans="8:10">
      <c r="H1056" s="73" t="s">
        <v>80</v>
      </c>
      <c r="I1056" s="71" t="s">
        <v>79</v>
      </c>
      <c r="J1056" s="71">
        <v>3</v>
      </c>
    </row>
    <row r="1057" spans="8:10">
      <c r="H1057" s="73" t="s">
        <v>80</v>
      </c>
      <c r="I1057" s="71" t="s">
        <v>79</v>
      </c>
      <c r="J1057" s="71">
        <v>2</v>
      </c>
    </row>
    <row r="1058" spans="8:10">
      <c r="H1058" s="73" t="s">
        <v>80</v>
      </c>
      <c r="I1058" s="71" t="s">
        <v>79</v>
      </c>
      <c r="J1058" s="71">
        <v>3</v>
      </c>
    </row>
    <row r="1059" spans="8:10">
      <c r="H1059" s="73" t="s">
        <v>80</v>
      </c>
      <c r="I1059" s="71" t="s">
        <v>79</v>
      </c>
      <c r="J1059" s="71">
        <v>3</v>
      </c>
    </row>
    <row r="1060" spans="8:10">
      <c r="H1060" s="73" t="s">
        <v>80</v>
      </c>
      <c r="I1060" s="71" t="s">
        <v>79</v>
      </c>
      <c r="J1060" s="71">
        <v>2</v>
      </c>
    </row>
    <row r="1061" spans="8:10">
      <c r="H1061" s="73" t="s">
        <v>80</v>
      </c>
      <c r="I1061" s="71" t="s">
        <v>79</v>
      </c>
      <c r="J1061" s="71">
        <v>3</v>
      </c>
    </row>
    <row r="1062" spans="8:10">
      <c r="H1062" s="73" t="s">
        <v>80</v>
      </c>
      <c r="I1062" s="71" t="s">
        <v>79</v>
      </c>
      <c r="J1062" s="71">
        <v>2</v>
      </c>
    </row>
    <row r="1063" spans="8:10">
      <c r="H1063" s="73" t="s">
        <v>80</v>
      </c>
      <c r="I1063" s="71" t="s">
        <v>79</v>
      </c>
      <c r="J1063" s="71">
        <v>3</v>
      </c>
    </row>
    <row r="1064" spans="8:10">
      <c r="H1064" s="73" t="s">
        <v>80</v>
      </c>
      <c r="I1064" s="71" t="s">
        <v>79</v>
      </c>
      <c r="J1064" s="71">
        <v>2</v>
      </c>
    </row>
    <row r="1065" spans="8:10">
      <c r="H1065" s="73" t="s">
        <v>80</v>
      </c>
      <c r="I1065" s="71" t="s">
        <v>79</v>
      </c>
      <c r="J1065" s="71">
        <v>3</v>
      </c>
    </row>
    <row r="1066" spans="8:10">
      <c r="H1066" s="73" t="s">
        <v>80</v>
      </c>
      <c r="I1066" s="71" t="s">
        <v>79</v>
      </c>
      <c r="J1066" s="71">
        <v>3</v>
      </c>
    </row>
    <row r="1067" spans="8:10">
      <c r="H1067" s="73" t="s">
        <v>80</v>
      </c>
      <c r="I1067" s="71" t="s">
        <v>79</v>
      </c>
      <c r="J1067" s="71">
        <v>3</v>
      </c>
    </row>
    <row r="1068" spans="8:10">
      <c r="H1068" s="73" t="s">
        <v>80</v>
      </c>
      <c r="I1068" s="71" t="s">
        <v>79</v>
      </c>
      <c r="J1068" s="71">
        <v>3</v>
      </c>
    </row>
    <row r="1069" spans="8:10">
      <c r="H1069" s="73" t="s">
        <v>80</v>
      </c>
      <c r="I1069" s="71" t="s">
        <v>79</v>
      </c>
      <c r="J1069" s="71">
        <v>2</v>
      </c>
    </row>
    <row r="1070" spans="8:10">
      <c r="H1070" s="73" t="s">
        <v>80</v>
      </c>
      <c r="I1070" s="71" t="s">
        <v>79</v>
      </c>
      <c r="J1070" s="71">
        <v>2</v>
      </c>
    </row>
    <row r="1071" spans="8:10">
      <c r="H1071" s="73" t="s">
        <v>80</v>
      </c>
      <c r="I1071" s="71" t="s">
        <v>79</v>
      </c>
      <c r="J1071" s="71">
        <v>2</v>
      </c>
    </row>
    <row r="1072" spans="8:10">
      <c r="H1072" s="73" t="s">
        <v>80</v>
      </c>
      <c r="I1072" s="71" t="s">
        <v>79</v>
      </c>
      <c r="J1072" s="71">
        <v>2</v>
      </c>
    </row>
    <row r="1073" spans="8:10">
      <c r="H1073" s="73" t="s">
        <v>80</v>
      </c>
      <c r="I1073" s="71" t="s">
        <v>79</v>
      </c>
      <c r="J1073" s="71">
        <v>2</v>
      </c>
    </row>
    <row r="1074" spans="8:10">
      <c r="H1074" s="73" t="s">
        <v>80</v>
      </c>
      <c r="I1074" s="71" t="s">
        <v>79</v>
      </c>
      <c r="J1074" s="71">
        <v>3</v>
      </c>
    </row>
    <row r="1075" spans="8:10">
      <c r="H1075" s="73" t="s">
        <v>80</v>
      </c>
      <c r="I1075" s="71" t="s">
        <v>79</v>
      </c>
      <c r="J1075" s="71">
        <v>2</v>
      </c>
    </row>
    <row r="1076" spans="8:10">
      <c r="H1076" s="73" t="s">
        <v>80</v>
      </c>
      <c r="I1076" s="71" t="s">
        <v>79</v>
      </c>
      <c r="J1076" s="71">
        <v>2</v>
      </c>
    </row>
    <row r="1077" spans="8:10">
      <c r="H1077" s="73" t="s">
        <v>80</v>
      </c>
      <c r="I1077" s="71" t="s">
        <v>79</v>
      </c>
      <c r="J1077" s="71">
        <v>3</v>
      </c>
    </row>
    <row r="1078" spans="8:10">
      <c r="H1078" s="73" t="s">
        <v>80</v>
      </c>
      <c r="I1078" s="71" t="s">
        <v>79</v>
      </c>
      <c r="J1078" s="71">
        <v>2</v>
      </c>
    </row>
    <row r="1079" spans="8:10">
      <c r="H1079" s="73" t="s">
        <v>80</v>
      </c>
      <c r="I1079" s="71" t="s">
        <v>79</v>
      </c>
      <c r="J1079" s="71">
        <v>2</v>
      </c>
    </row>
    <row r="1080" spans="8:10">
      <c r="H1080" s="73" t="s">
        <v>80</v>
      </c>
      <c r="I1080" s="71" t="s">
        <v>79</v>
      </c>
      <c r="J1080" s="71">
        <v>2</v>
      </c>
    </row>
    <row r="1081" spans="8:10">
      <c r="H1081" s="73" t="s">
        <v>80</v>
      </c>
      <c r="I1081" s="71" t="s">
        <v>79</v>
      </c>
      <c r="J1081" s="71">
        <v>2</v>
      </c>
    </row>
    <row r="1082" spans="8:10">
      <c r="H1082" s="73" t="s">
        <v>80</v>
      </c>
      <c r="I1082" s="71" t="s">
        <v>79</v>
      </c>
      <c r="J1082" s="71">
        <v>2</v>
      </c>
    </row>
    <row r="1083" spans="8:10">
      <c r="H1083" s="73" t="s">
        <v>80</v>
      </c>
      <c r="I1083" s="71" t="s">
        <v>79</v>
      </c>
      <c r="J1083" s="71">
        <v>3</v>
      </c>
    </row>
    <row r="1084" spans="8:10">
      <c r="H1084" s="73" t="s">
        <v>80</v>
      </c>
      <c r="I1084" s="71" t="s">
        <v>79</v>
      </c>
      <c r="J1084" s="71">
        <v>2</v>
      </c>
    </row>
    <row r="1085" spans="8:10">
      <c r="H1085" s="73" t="s">
        <v>80</v>
      </c>
      <c r="I1085" s="71" t="s">
        <v>79</v>
      </c>
      <c r="J1085" s="71">
        <v>2</v>
      </c>
    </row>
    <row r="1086" spans="8:10">
      <c r="H1086" s="73" t="s">
        <v>80</v>
      </c>
      <c r="I1086" s="71" t="s">
        <v>79</v>
      </c>
      <c r="J1086" s="71">
        <v>2</v>
      </c>
    </row>
    <row r="1087" spans="8:10">
      <c r="H1087" s="73" t="s">
        <v>81</v>
      </c>
      <c r="I1087" s="71" t="s">
        <v>75</v>
      </c>
      <c r="J1087" s="71">
        <v>2</v>
      </c>
    </row>
    <row r="1088" spans="8:10">
      <c r="H1088" s="73" t="s">
        <v>81</v>
      </c>
      <c r="I1088" s="71" t="s">
        <v>75</v>
      </c>
      <c r="J1088" s="71">
        <v>1</v>
      </c>
    </row>
    <row r="1089" spans="8:10">
      <c r="H1089" s="73" t="s">
        <v>81</v>
      </c>
      <c r="I1089" s="71" t="s">
        <v>75</v>
      </c>
      <c r="J1089" s="71">
        <v>2</v>
      </c>
    </row>
    <row r="1090" spans="8:10">
      <c r="H1090" s="73" t="s">
        <v>81</v>
      </c>
      <c r="I1090" s="71" t="s">
        <v>75</v>
      </c>
      <c r="J1090" s="71">
        <v>1</v>
      </c>
    </row>
    <row r="1091" spans="8:10">
      <c r="H1091" s="73" t="s">
        <v>81</v>
      </c>
      <c r="I1091" s="71" t="s">
        <v>75</v>
      </c>
      <c r="J1091" s="71">
        <v>2</v>
      </c>
    </row>
    <row r="1092" spans="8:10">
      <c r="H1092" s="73" t="s">
        <v>81</v>
      </c>
      <c r="I1092" s="71" t="s">
        <v>75</v>
      </c>
      <c r="J1092" s="71">
        <v>2</v>
      </c>
    </row>
    <row r="1093" spans="8:10">
      <c r="H1093" s="73" t="s">
        <v>81</v>
      </c>
      <c r="I1093" s="71" t="s">
        <v>75</v>
      </c>
      <c r="J1093" s="71">
        <v>1</v>
      </c>
    </row>
    <row r="1094" spans="8:10">
      <c r="H1094" s="73" t="s">
        <v>81</v>
      </c>
      <c r="I1094" s="71" t="s">
        <v>75</v>
      </c>
      <c r="J1094" s="71">
        <v>1</v>
      </c>
    </row>
    <row r="1095" spans="8:10">
      <c r="H1095" s="73" t="s">
        <v>81</v>
      </c>
      <c r="I1095" s="71" t="s">
        <v>75</v>
      </c>
      <c r="J1095" s="71">
        <v>1</v>
      </c>
    </row>
    <row r="1096" spans="8:10">
      <c r="H1096" s="73" t="s">
        <v>81</v>
      </c>
      <c r="I1096" s="71" t="s">
        <v>75</v>
      </c>
      <c r="J1096" s="71">
        <v>1</v>
      </c>
    </row>
    <row r="1097" spans="8:10">
      <c r="H1097" s="73" t="s">
        <v>81</v>
      </c>
      <c r="I1097" s="71" t="s">
        <v>75</v>
      </c>
      <c r="J1097" s="71">
        <v>2</v>
      </c>
    </row>
    <row r="1098" spans="8:10">
      <c r="H1098" s="73" t="s">
        <v>81</v>
      </c>
      <c r="I1098" s="71" t="s">
        <v>75</v>
      </c>
      <c r="J1098" s="71">
        <v>1</v>
      </c>
    </row>
    <row r="1099" spans="8:10">
      <c r="H1099" s="73" t="s">
        <v>81</v>
      </c>
      <c r="I1099" s="71" t="s">
        <v>75</v>
      </c>
      <c r="J1099" s="71">
        <v>2</v>
      </c>
    </row>
    <row r="1100" spans="8:10">
      <c r="H1100" s="73" t="s">
        <v>81</v>
      </c>
      <c r="I1100" s="71" t="s">
        <v>75</v>
      </c>
      <c r="J1100" s="71">
        <v>1</v>
      </c>
    </row>
    <row r="1101" spans="8:10">
      <c r="H1101" s="73" t="s">
        <v>81</v>
      </c>
      <c r="I1101" s="71" t="s">
        <v>75</v>
      </c>
      <c r="J1101" s="71">
        <v>2</v>
      </c>
    </row>
    <row r="1102" spans="8:10">
      <c r="H1102" s="73" t="s">
        <v>81</v>
      </c>
      <c r="I1102" s="71" t="s">
        <v>75</v>
      </c>
      <c r="J1102" s="71">
        <v>1</v>
      </c>
    </row>
    <row r="1103" spans="8:10">
      <c r="H1103" s="73" t="s">
        <v>81</v>
      </c>
      <c r="I1103" s="71" t="s">
        <v>75</v>
      </c>
      <c r="J1103" s="71">
        <v>1</v>
      </c>
    </row>
    <row r="1104" spans="8:10">
      <c r="H1104" s="73" t="s">
        <v>81</v>
      </c>
      <c r="I1104" s="71" t="s">
        <v>75</v>
      </c>
      <c r="J1104" s="71">
        <v>1</v>
      </c>
    </row>
    <row r="1105" spans="8:10">
      <c r="H1105" s="73" t="s">
        <v>81</v>
      </c>
      <c r="I1105" s="71" t="s">
        <v>75</v>
      </c>
      <c r="J1105" s="71">
        <v>2</v>
      </c>
    </row>
    <row r="1106" spans="8:10">
      <c r="H1106" s="73" t="s">
        <v>81</v>
      </c>
      <c r="I1106" s="71" t="s">
        <v>75</v>
      </c>
      <c r="J1106" s="71">
        <v>1</v>
      </c>
    </row>
    <row r="1107" spans="8:10">
      <c r="H1107" s="73" t="s">
        <v>81</v>
      </c>
      <c r="I1107" s="71" t="s">
        <v>75</v>
      </c>
      <c r="J1107" s="71">
        <v>1</v>
      </c>
    </row>
    <row r="1108" spans="8:10">
      <c r="H1108" s="73" t="s">
        <v>81</v>
      </c>
      <c r="I1108" s="71" t="s">
        <v>75</v>
      </c>
      <c r="J1108" s="71">
        <v>1</v>
      </c>
    </row>
    <row r="1109" spans="8:10">
      <c r="H1109" s="73" t="s">
        <v>81</v>
      </c>
      <c r="I1109" s="71" t="s">
        <v>75</v>
      </c>
      <c r="J1109" s="71">
        <v>1</v>
      </c>
    </row>
    <row r="1110" spans="8:10">
      <c r="H1110" s="73" t="s">
        <v>81</v>
      </c>
      <c r="I1110" s="71" t="s">
        <v>75</v>
      </c>
      <c r="J1110" s="71">
        <v>1</v>
      </c>
    </row>
    <row r="1111" spans="8:10">
      <c r="H1111" s="73" t="s">
        <v>81</v>
      </c>
      <c r="I1111" s="71" t="s">
        <v>75</v>
      </c>
      <c r="J1111" s="71">
        <v>1</v>
      </c>
    </row>
    <row r="1112" spans="8:10">
      <c r="H1112" s="73" t="s">
        <v>81</v>
      </c>
      <c r="I1112" s="71" t="s">
        <v>75</v>
      </c>
      <c r="J1112" s="71">
        <v>1</v>
      </c>
    </row>
    <row r="1113" spans="8:10">
      <c r="H1113" s="73" t="s">
        <v>81</v>
      </c>
      <c r="I1113" s="71" t="s">
        <v>75</v>
      </c>
      <c r="J1113" s="71">
        <v>1</v>
      </c>
    </row>
    <row r="1114" spans="8:10">
      <c r="H1114" s="73" t="s">
        <v>81</v>
      </c>
      <c r="I1114" s="71" t="s">
        <v>75</v>
      </c>
      <c r="J1114" s="71">
        <v>1</v>
      </c>
    </row>
    <row r="1115" spans="8:10">
      <c r="H1115" s="73" t="s">
        <v>81</v>
      </c>
      <c r="I1115" s="71" t="s">
        <v>75</v>
      </c>
      <c r="J1115" s="71">
        <v>1</v>
      </c>
    </row>
    <row r="1116" spans="8:10">
      <c r="H1116" s="73" t="s">
        <v>81</v>
      </c>
      <c r="I1116" s="71" t="s">
        <v>75</v>
      </c>
      <c r="J1116" s="71">
        <v>1</v>
      </c>
    </row>
    <row r="1117" spans="8:10">
      <c r="H1117" s="73" t="s">
        <v>81</v>
      </c>
      <c r="I1117" s="71" t="s">
        <v>75</v>
      </c>
      <c r="J1117" s="71">
        <v>1</v>
      </c>
    </row>
    <row r="1118" spans="8:10">
      <c r="H1118" s="73" t="s">
        <v>81</v>
      </c>
      <c r="I1118" s="71" t="s">
        <v>75</v>
      </c>
      <c r="J1118" s="71">
        <v>1</v>
      </c>
    </row>
    <row r="1119" spans="8:10">
      <c r="H1119" s="73" t="s">
        <v>81</v>
      </c>
      <c r="I1119" s="71" t="s">
        <v>75</v>
      </c>
      <c r="J1119" s="71">
        <v>1</v>
      </c>
    </row>
    <row r="1120" spans="8:10">
      <c r="H1120" s="73" t="s">
        <v>81</v>
      </c>
      <c r="I1120" s="71" t="s">
        <v>75</v>
      </c>
      <c r="J1120" s="71">
        <v>1</v>
      </c>
    </row>
    <row r="1121" spans="8:10">
      <c r="H1121" s="73" t="s">
        <v>81</v>
      </c>
      <c r="I1121" s="71" t="s">
        <v>75</v>
      </c>
      <c r="J1121" s="71">
        <v>1</v>
      </c>
    </row>
    <row r="1122" spans="8:10">
      <c r="H1122" s="73" t="s">
        <v>81</v>
      </c>
      <c r="I1122" s="71" t="s">
        <v>75</v>
      </c>
      <c r="J1122" s="71">
        <v>2</v>
      </c>
    </row>
    <row r="1123" spans="8:10">
      <c r="H1123" s="73" t="s">
        <v>81</v>
      </c>
      <c r="I1123" s="71" t="s">
        <v>75</v>
      </c>
      <c r="J1123" s="71">
        <v>2</v>
      </c>
    </row>
    <row r="1124" spans="8:10">
      <c r="H1124" s="73" t="s">
        <v>81</v>
      </c>
      <c r="I1124" s="71" t="s">
        <v>75</v>
      </c>
      <c r="J1124" s="71">
        <v>2</v>
      </c>
    </row>
    <row r="1125" spans="8:10">
      <c r="H1125" s="73" t="s">
        <v>81</v>
      </c>
      <c r="I1125" s="71" t="s">
        <v>75</v>
      </c>
      <c r="J1125" s="71">
        <v>1</v>
      </c>
    </row>
    <row r="1126" spans="8:10">
      <c r="H1126" s="73" t="s">
        <v>81</v>
      </c>
      <c r="I1126" s="71" t="s">
        <v>75</v>
      </c>
      <c r="J1126" s="71">
        <v>1</v>
      </c>
    </row>
    <row r="1127" spans="8:10">
      <c r="H1127" s="73" t="s">
        <v>81</v>
      </c>
      <c r="I1127" s="71" t="s">
        <v>75</v>
      </c>
      <c r="J1127" s="71">
        <v>2</v>
      </c>
    </row>
    <row r="1128" spans="8:10">
      <c r="H1128" s="73" t="s">
        <v>81</v>
      </c>
      <c r="I1128" s="71" t="s">
        <v>75</v>
      </c>
      <c r="J1128" s="71">
        <v>2</v>
      </c>
    </row>
    <row r="1129" spans="8:10">
      <c r="H1129" s="73" t="s">
        <v>81</v>
      </c>
      <c r="I1129" s="71" t="s">
        <v>75</v>
      </c>
      <c r="J1129" s="71">
        <v>1</v>
      </c>
    </row>
    <row r="1130" spans="8:10">
      <c r="H1130" s="73" t="s">
        <v>81</v>
      </c>
      <c r="I1130" s="71" t="s">
        <v>75</v>
      </c>
      <c r="J1130" s="71">
        <v>1</v>
      </c>
    </row>
    <row r="1131" spans="8:10">
      <c r="H1131" s="73" t="s">
        <v>81</v>
      </c>
      <c r="I1131" s="71" t="s">
        <v>75</v>
      </c>
      <c r="J1131" s="71">
        <v>2</v>
      </c>
    </row>
    <row r="1132" spans="8:10">
      <c r="H1132" s="73" t="s">
        <v>81</v>
      </c>
      <c r="I1132" s="71" t="s">
        <v>75</v>
      </c>
      <c r="J1132" s="71">
        <v>1</v>
      </c>
    </row>
    <row r="1133" spans="8:10">
      <c r="H1133" s="73" t="s">
        <v>81</v>
      </c>
      <c r="I1133" s="71" t="s">
        <v>75</v>
      </c>
      <c r="J1133" s="71">
        <v>2</v>
      </c>
    </row>
    <row r="1134" spans="8:10">
      <c r="H1134" s="73" t="s">
        <v>81</v>
      </c>
      <c r="I1134" s="71" t="s">
        <v>75</v>
      </c>
      <c r="J1134" s="71">
        <v>2</v>
      </c>
    </row>
    <row r="1135" spans="8:10">
      <c r="H1135" s="73" t="s">
        <v>81</v>
      </c>
      <c r="I1135" s="71" t="s">
        <v>76</v>
      </c>
      <c r="J1135" s="71">
        <v>2</v>
      </c>
    </row>
    <row r="1136" spans="8:10">
      <c r="H1136" s="73" t="s">
        <v>81</v>
      </c>
      <c r="I1136" s="71" t="s">
        <v>76</v>
      </c>
      <c r="J1136" s="71">
        <v>2</v>
      </c>
    </row>
    <row r="1137" spans="8:10">
      <c r="H1137" s="73" t="s">
        <v>81</v>
      </c>
      <c r="I1137" s="71" t="s">
        <v>76</v>
      </c>
      <c r="J1137" s="71">
        <v>1</v>
      </c>
    </row>
    <row r="1138" spans="8:10">
      <c r="H1138" s="73" t="s">
        <v>81</v>
      </c>
      <c r="I1138" s="71" t="s">
        <v>76</v>
      </c>
      <c r="J1138" s="71">
        <v>2</v>
      </c>
    </row>
    <row r="1139" spans="8:10">
      <c r="H1139" s="73" t="s">
        <v>81</v>
      </c>
      <c r="I1139" s="71" t="s">
        <v>76</v>
      </c>
      <c r="J1139" s="71">
        <v>2</v>
      </c>
    </row>
    <row r="1140" spans="8:10">
      <c r="H1140" s="73" t="s">
        <v>81</v>
      </c>
      <c r="I1140" s="71" t="s">
        <v>76</v>
      </c>
      <c r="J1140" s="71">
        <v>2</v>
      </c>
    </row>
    <row r="1141" spans="8:10">
      <c r="H1141" s="73" t="s">
        <v>81</v>
      </c>
      <c r="I1141" s="71" t="s">
        <v>76</v>
      </c>
      <c r="J1141" s="71">
        <v>1</v>
      </c>
    </row>
    <row r="1142" spans="8:10">
      <c r="H1142" s="73" t="s">
        <v>81</v>
      </c>
      <c r="I1142" s="71" t="s">
        <v>76</v>
      </c>
      <c r="J1142" s="71">
        <v>2</v>
      </c>
    </row>
    <row r="1143" spans="8:10">
      <c r="H1143" s="73" t="s">
        <v>81</v>
      </c>
      <c r="I1143" s="71" t="s">
        <v>76</v>
      </c>
      <c r="J1143" s="71">
        <v>2</v>
      </c>
    </row>
    <row r="1144" spans="8:10">
      <c r="H1144" s="73" t="s">
        <v>81</v>
      </c>
      <c r="I1144" s="71" t="s">
        <v>76</v>
      </c>
      <c r="J1144" s="71">
        <v>2</v>
      </c>
    </row>
    <row r="1145" spans="8:10">
      <c r="H1145" s="73" t="s">
        <v>81</v>
      </c>
      <c r="I1145" s="71" t="s">
        <v>76</v>
      </c>
      <c r="J1145" s="71">
        <v>2</v>
      </c>
    </row>
    <row r="1146" spans="8:10">
      <c r="H1146" s="73" t="s">
        <v>81</v>
      </c>
      <c r="I1146" s="71" t="s">
        <v>76</v>
      </c>
      <c r="J1146" s="71">
        <v>2</v>
      </c>
    </row>
    <row r="1147" spans="8:10">
      <c r="H1147" s="73" t="s">
        <v>81</v>
      </c>
      <c r="I1147" s="71" t="s">
        <v>76</v>
      </c>
      <c r="J1147" s="71">
        <v>1</v>
      </c>
    </row>
    <row r="1148" spans="8:10">
      <c r="H1148" s="73" t="s">
        <v>81</v>
      </c>
      <c r="I1148" s="71" t="s">
        <v>76</v>
      </c>
      <c r="J1148" s="71">
        <v>2</v>
      </c>
    </row>
    <row r="1149" spans="8:10">
      <c r="H1149" s="73" t="s">
        <v>81</v>
      </c>
      <c r="I1149" s="71" t="s">
        <v>76</v>
      </c>
      <c r="J1149" s="71">
        <v>3</v>
      </c>
    </row>
    <row r="1150" spans="8:10">
      <c r="H1150" s="73" t="s">
        <v>81</v>
      </c>
      <c r="I1150" s="71" t="s">
        <v>76</v>
      </c>
      <c r="J1150" s="71">
        <v>2</v>
      </c>
    </row>
    <row r="1151" spans="8:10">
      <c r="H1151" s="73" t="s">
        <v>81</v>
      </c>
      <c r="I1151" s="71" t="s">
        <v>76</v>
      </c>
      <c r="J1151" s="71">
        <v>1</v>
      </c>
    </row>
    <row r="1152" spans="8:10">
      <c r="H1152" s="73" t="s">
        <v>81</v>
      </c>
      <c r="I1152" s="71" t="s">
        <v>76</v>
      </c>
      <c r="J1152" s="71">
        <v>1</v>
      </c>
    </row>
    <row r="1153" spans="8:10">
      <c r="H1153" s="73" t="s">
        <v>81</v>
      </c>
      <c r="I1153" s="71" t="s">
        <v>76</v>
      </c>
      <c r="J1153" s="71">
        <v>1</v>
      </c>
    </row>
    <row r="1154" spans="8:10">
      <c r="H1154" s="73" t="s">
        <v>81</v>
      </c>
      <c r="I1154" s="71" t="s">
        <v>76</v>
      </c>
      <c r="J1154" s="71">
        <v>1</v>
      </c>
    </row>
    <row r="1155" spans="8:10">
      <c r="H1155" s="73" t="s">
        <v>81</v>
      </c>
      <c r="I1155" s="71" t="s">
        <v>76</v>
      </c>
      <c r="J1155" s="71">
        <v>1</v>
      </c>
    </row>
    <row r="1156" spans="8:10">
      <c r="H1156" s="73" t="s">
        <v>81</v>
      </c>
      <c r="I1156" s="71" t="s">
        <v>76</v>
      </c>
      <c r="J1156" s="71">
        <v>1</v>
      </c>
    </row>
    <row r="1157" spans="8:10">
      <c r="H1157" s="73" t="s">
        <v>81</v>
      </c>
      <c r="I1157" s="71" t="s">
        <v>76</v>
      </c>
      <c r="J1157" s="71">
        <v>1</v>
      </c>
    </row>
    <row r="1158" spans="8:10">
      <c r="H1158" s="73" t="s">
        <v>81</v>
      </c>
      <c r="I1158" s="71" t="s">
        <v>76</v>
      </c>
      <c r="J1158" s="71">
        <v>2</v>
      </c>
    </row>
    <row r="1159" spans="8:10">
      <c r="H1159" s="73" t="s">
        <v>81</v>
      </c>
      <c r="I1159" s="71" t="s">
        <v>76</v>
      </c>
      <c r="J1159" s="71">
        <v>1</v>
      </c>
    </row>
    <row r="1160" spans="8:10">
      <c r="H1160" s="73" t="s">
        <v>81</v>
      </c>
      <c r="I1160" s="71" t="s">
        <v>76</v>
      </c>
      <c r="J1160" s="71">
        <v>1</v>
      </c>
    </row>
    <row r="1161" spans="8:10">
      <c r="H1161" s="73" t="s">
        <v>81</v>
      </c>
      <c r="I1161" s="71" t="s">
        <v>76</v>
      </c>
      <c r="J1161" s="71">
        <v>2</v>
      </c>
    </row>
    <row r="1162" spans="8:10">
      <c r="H1162" s="73" t="s">
        <v>81</v>
      </c>
      <c r="I1162" s="71" t="s">
        <v>76</v>
      </c>
      <c r="J1162" s="71">
        <v>1</v>
      </c>
    </row>
    <row r="1163" spans="8:10">
      <c r="H1163" s="73" t="s">
        <v>81</v>
      </c>
      <c r="I1163" s="71" t="s">
        <v>76</v>
      </c>
      <c r="J1163" s="71">
        <v>1</v>
      </c>
    </row>
    <row r="1164" spans="8:10">
      <c r="H1164" s="73" t="s">
        <v>81</v>
      </c>
      <c r="I1164" s="71" t="s">
        <v>76</v>
      </c>
      <c r="J1164" s="71">
        <v>1</v>
      </c>
    </row>
    <row r="1165" spans="8:10">
      <c r="H1165" s="73" t="s">
        <v>81</v>
      </c>
      <c r="I1165" s="71" t="s">
        <v>76</v>
      </c>
      <c r="J1165" s="71">
        <v>2</v>
      </c>
    </row>
    <row r="1166" spans="8:10">
      <c r="H1166" s="73" t="s">
        <v>81</v>
      </c>
      <c r="I1166" s="71" t="s">
        <v>76</v>
      </c>
      <c r="J1166" s="71">
        <v>2</v>
      </c>
    </row>
    <row r="1167" spans="8:10">
      <c r="H1167" s="73" t="s">
        <v>81</v>
      </c>
      <c r="I1167" s="71" t="s">
        <v>76</v>
      </c>
      <c r="J1167" s="71">
        <v>2</v>
      </c>
    </row>
    <row r="1168" spans="8:10">
      <c r="H1168" s="73" t="s">
        <v>81</v>
      </c>
      <c r="I1168" s="71" t="s">
        <v>76</v>
      </c>
      <c r="J1168" s="71">
        <v>2</v>
      </c>
    </row>
    <row r="1169" spans="8:10">
      <c r="H1169" s="73" t="s">
        <v>81</v>
      </c>
      <c r="I1169" s="71" t="s">
        <v>76</v>
      </c>
      <c r="J1169" s="71">
        <v>2</v>
      </c>
    </row>
    <row r="1170" spans="8:10">
      <c r="H1170" s="73" t="s">
        <v>81</v>
      </c>
      <c r="I1170" s="71" t="s">
        <v>76</v>
      </c>
      <c r="J1170" s="71">
        <v>2</v>
      </c>
    </row>
    <row r="1171" spans="8:10">
      <c r="H1171" s="73" t="s">
        <v>81</v>
      </c>
      <c r="I1171" s="71" t="s">
        <v>76</v>
      </c>
      <c r="J1171" s="71">
        <v>1</v>
      </c>
    </row>
    <row r="1172" spans="8:10">
      <c r="H1172" s="73" t="s">
        <v>81</v>
      </c>
      <c r="I1172" s="71" t="s">
        <v>76</v>
      </c>
      <c r="J1172" s="71">
        <v>2</v>
      </c>
    </row>
    <row r="1173" spans="8:10">
      <c r="H1173" s="73" t="s">
        <v>81</v>
      </c>
      <c r="I1173" s="71" t="s">
        <v>76</v>
      </c>
      <c r="J1173" s="71">
        <v>1</v>
      </c>
    </row>
    <row r="1174" spans="8:10">
      <c r="H1174" s="73" t="s">
        <v>81</v>
      </c>
      <c r="I1174" s="71" t="s">
        <v>76</v>
      </c>
      <c r="J1174" s="71">
        <v>1</v>
      </c>
    </row>
    <row r="1175" spans="8:10">
      <c r="H1175" s="73" t="s">
        <v>81</v>
      </c>
      <c r="I1175" s="71" t="s">
        <v>76</v>
      </c>
      <c r="J1175" s="71">
        <v>2</v>
      </c>
    </row>
    <row r="1176" spans="8:10">
      <c r="H1176" s="73" t="s">
        <v>81</v>
      </c>
      <c r="I1176" s="71" t="s">
        <v>76</v>
      </c>
      <c r="J1176" s="71">
        <v>2</v>
      </c>
    </row>
    <row r="1177" spans="8:10">
      <c r="H1177" s="73" t="s">
        <v>81</v>
      </c>
      <c r="I1177" s="71" t="s">
        <v>76</v>
      </c>
      <c r="J1177" s="71">
        <v>1</v>
      </c>
    </row>
    <row r="1178" spans="8:10">
      <c r="H1178" s="73" t="s">
        <v>81</v>
      </c>
      <c r="I1178" s="71" t="s">
        <v>76</v>
      </c>
      <c r="J1178" s="71">
        <v>2</v>
      </c>
    </row>
    <row r="1179" spans="8:10">
      <c r="H1179" s="73" t="s">
        <v>81</v>
      </c>
      <c r="I1179" s="71" t="s">
        <v>76</v>
      </c>
      <c r="J1179" s="71">
        <v>1</v>
      </c>
    </row>
    <row r="1180" spans="8:10">
      <c r="H1180" s="73" t="s">
        <v>81</v>
      </c>
      <c r="I1180" s="71" t="s">
        <v>76</v>
      </c>
      <c r="J1180" s="71">
        <v>2</v>
      </c>
    </row>
    <row r="1181" spans="8:10">
      <c r="H1181" s="73" t="s">
        <v>81</v>
      </c>
      <c r="I1181" s="71" t="s">
        <v>76</v>
      </c>
      <c r="J1181" s="71">
        <v>2</v>
      </c>
    </row>
    <row r="1182" spans="8:10">
      <c r="H1182" s="73" t="s">
        <v>81</v>
      </c>
      <c r="I1182" s="71" t="s">
        <v>76</v>
      </c>
      <c r="J1182" s="71">
        <v>2</v>
      </c>
    </row>
    <row r="1183" spans="8:10">
      <c r="H1183" s="73" t="s">
        <v>81</v>
      </c>
      <c r="I1183" s="71" t="s">
        <v>77</v>
      </c>
      <c r="J1183" s="71">
        <v>3</v>
      </c>
    </row>
    <row r="1184" spans="8:10">
      <c r="H1184" s="73" t="s">
        <v>81</v>
      </c>
      <c r="I1184" s="71" t="s">
        <v>77</v>
      </c>
      <c r="J1184" s="71">
        <v>3</v>
      </c>
    </row>
    <row r="1185" spans="8:10">
      <c r="H1185" s="73" t="s">
        <v>81</v>
      </c>
      <c r="I1185" s="71" t="s">
        <v>77</v>
      </c>
      <c r="J1185" s="71">
        <v>3</v>
      </c>
    </row>
    <row r="1186" spans="8:10">
      <c r="H1186" s="73" t="s">
        <v>81</v>
      </c>
      <c r="I1186" s="71" t="s">
        <v>77</v>
      </c>
      <c r="J1186" s="71">
        <v>2</v>
      </c>
    </row>
    <row r="1187" spans="8:10">
      <c r="H1187" s="73" t="s">
        <v>81</v>
      </c>
      <c r="I1187" s="71" t="s">
        <v>77</v>
      </c>
      <c r="J1187" s="71">
        <v>2</v>
      </c>
    </row>
    <row r="1188" spans="8:10">
      <c r="H1188" s="73" t="s">
        <v>81</v>
      </c>
      <c r="I1188" s="71" t="s">
        <v>77</v>
      </c>
      <c r="J1188" s="71">
        <v>2</v>
      </c>
    </row>
    <row r="1189" spans="8:10">
      <c r="H1189" s="73" t="s">
        <v>81</v>
      </c>
      <c r="I1189" s="71" t="s">
        <v>77</v>
      </c>
      <c r="J1189" s="71">
        <v>2</v>
      </c>
    </row>
    <row r="1190" spans="8:10">
      <c r="H1190" s="73" t="s">
        <v>81</v>
      </c>
      <c r="I1190" s="71" t="s">
        <v>77</v>
      </c>
      <c r="J1190" s="71">
        <v>2</v>
      </c>
    </row>
    <row r="1191" spans="8:10">
      <c r="H1191" s="73" t="s">
        <v>81</v>
      </c>
      <c r="I1191" s="71" t="s">
        <v>77</v>
      </c>
      <c r="J1191" s="71">
        <v>2</v>
      </c>
    </row>
    <row r="1192" spans="8:10">
      <c r="H1192" s="73" t="s">
        <v>81</v>
      </c>
      <c r="I1192" s="71" t="s">
        <v>77</v>
      </c>
      <c r="J1192" s="71">
        <v>2</v>
      </c>
    </row>
    <row r="1193" spans="8:10">
      <c r="H1193" s="73" t="s">
        <v>81</v>
      </c>
      <c r="I1193" s="71" t="s">
        <v>77</v>
      </c>
      <c r="J1193" s="71">
        <v>2</v>
      </c>
    </row>
    <row r="1194" spans="8:10">
      <c r="H1194" s="73" t="s">
        <v>81</v>
      </c>
      <c r="I1194" s="71" t="s">
        <v>77</v>
      </c>
      <c r="J1194" s="71">
        <v>2</v>
      </c>
    </row>
    <row r="1195" spans="8:10">
      <c r="H1195" s="73" t="s">
        <v>81</v>
      </c>
      <c r="I1195" s="71" t="s">
        <v>77</v>
      </c>
      <c r="J1195" s="71">
        <v>3</v>
      </c>
    </row>
    <row r="1196" spans="8:10">
      <c r="H1196" s="73" t="s">
        <v>81</v>
      </c>
      <c r="I1196" s="71" t="s">
        <v>77</v>
      </c>
      <c r="J1196" s="71">
        <v>3</v>
      </c>
    </row>
    <row r="1197" spans="8:10">
      <c r="H1197" s="73" t="s">
        <v>81</v>
      </c>
      <c r="I1197" s="71" t="s">
        <v>77</v>
      </c>
      <c r="J1197" s="71">
        <v>3</v>
      </c>
    </row>
    <row r="1198" spans="8:10">
      <c r="H1198" s="73" t="s">
        <v>81</v>
      </c>
      <c r="I1198" s="71" t="s">
        <v>77</v>
      </c>
      <c r="J1198" s="71">
        <v>3</v>
      </c>
    </row>
    <row r="1199" spans="8:10">
      <c r="H1199" s="73" t="s">
        <v>81</v>
      </c>
      <c r="I1199" s="71" t="s">
        <v>77</v>
      </c>
      <c r="J1199" s="71">
        <v>2</v>
      </c>
    </row>
    <row r="1200" spans="8:10">
      <c r="H1200" s="73" t="s">
        <v>81</v>
      </c>
      <c r="I1200" s="71" t="s">
        <v>77</v>
      </c>
      <c r="J1200" s="71">
        <v>3</v>
      </c>
    </row>
    <row r="1201" spans="8:10">
      <c r="H1201" s="73" t="s">
        <v>81</v>
      </c>
      <c r="I1201" s="71" t="s">
        <v>77</v>
      </c>
      <c r="J1201" s="71">
        <v>2</v>
      </c>
    </row>
    <row r="1202" spans="8:10">
      <c r="H1202" s="73" t="s">
        <v>81</v>
      </c>
      <c r="I1202" s="71" t="s">
        <v>77</v>
      </c>
      <c r="J1202" s="71">
        <v>3</v>
      </c>
    </row>
    <row r="1203" spans="8:10">
      <c r="H1203" s="73" t="s">
        <v>81</v>
      </c>
      <c r="I1203" s="71" t="s">
        <v>77</v>
      </c>
      <c r="J1203" s="71">
        <v>2</v>
      </c>
    </row>
    <row r="1204" spans="8:10">
      <c r="H1204" s="73" t="s">
        <v>81</v>
      </c>
      <c r="I1204" s="71" t="s">
        <v>77</v>
      </c>
      <c r="J1204" s="71">
        <v>2</v>
      </c>
    </row>
    <row r="1205" spans="8:10">
      <c r="H1205" s="73" t="s">
        <v>81</v>
      </c>
      <c r="I1205" s="71" t="s">
        <v>77</v>
      </c>
      <c r="J1205" s="71">
        <v>1</v>
      </c>
    </row>
    <row r="1206" spans="8:10">
      <c r="H1206" s="73" t="s">
        <v>81</v>
      </c>
      <c r="I1206" s="71" t="s">
        <v>77</v>
      </c>
      <c r="J1206" s="71">
        <v>2</v>
      </c>
    </row>
    <row r="1207" spans="8:10">
      <c r="H1207" s="73" t="s">
        <v>81</v>
      </c>
      <c r="I1207" s="71" t="s">
        <v>77</v>
      </c>
      <c r="J1207" s="71">
        <v>2</v>
      </c>
    </row>
    <row r="1208" spans="8:10">
      <c r="H1208" s="73" t="s">
        <v>81</v>
      </c>
      <c r="I1208" s="71" t="s">
        <v>77</v>
      </c>
      <c r="J1208" s="71">
        <v>1</v>
      </c>
    </row>
    <row r="1209" spans="8:10">
      <c r="H1209" s="73" t="s">
        <v>81</v>
      </c>
      <c r="I1209" s="71" t="s">
        <v>77</v>
      </c>
      <c r="J1209" s="71">
        <v>2</v>
      </c>
    </row>
    <row r="1210" spans="8:10">
      <c r="H1210" s="73" t="s">
        <v>81</v>
      </c>
      <c r="I1210" s="71" t="s">
        <v>77</v>
      </c>
      <c r="J1210" s="71">
        <v>2</v>
      </c>
    </row>
    <row r="1211" spans="8:10">
      <c r="H1211" s="73" t="s">
        <v>81</v>
      </c>
      <c r="I1211" s="71" t="s">
        <v>77</v>
      </c>
      <c r="J1211" s="71">
        <v>2</v>
      </c>
    </row>
    <row r="1212" spans="8:10">
      <c r="H1212" s="73" t="s">
        <v>81</v>
      </c>
      <c r="I1212" s="71" t="s">
        <v>77</v>
      </c>
      <c r="J1212" s="71">
        <v>1</v>
      </c>
    </row>
    <row r="1213" spans="8:10">
      <c r="H1213" s="73" t="s">
        <v>81</v>
      </c>
      <c r="I1213" s="71" t="s">
        <v>77</v>
      </c>
      <c r="J1213" s="71">
        <v>3</v>
      </c>
    </row>
    <row r="1214" spans="8:10">
      <c r="H1214" s="73" t="s">
        <v>81</v>
      </c>
      <c r="I1214" s="71" t="s">
        <v>77</v>
      </c>
      <c r="J1214" s="71">
        <v>2</v>
      </c>
    </row>
    <row r="1215" spans="8:10">
      <c r="H1215" s="73" t="s">
        <v>81</v>
      </c>
      <c r="I1215" s="71" t="s">
        <v>77</v>
      </c>
      <c r="J1215" s="71">
        <v>3</v>
      </c>
    </row>
    <row r="1216" spans="8:10">
      <c r="H1216" s="73" t="s">
        <v>81</v>
      </c>
      <c r="I1216" s="71" t="s">
        <v>77</v>
      </c>
      <c r="J1216" s="71">
        <v>2</v>
      </c>
    </row>
    <row r="1217" spans="8:10">
      <c r="H1217" s="73" t="s">
        <v>81</v>
      </c>
      <c r="I1217" s="71" t="s">
        <v>77</v>
      </c>
      <c r="J1217" s="71">
        <v>2</v>
      </c>
    </row>
    <row r="1218" spans="8:10">
      <c r="H1218" s="73" t="s">
        <v>81</v>
      </c>
      <c r="I1218" s="71" t="s">
        <v>77</v>
      </c>
      <c r="J1218" s="71">
        <v>2</v>
      </c>
    </row>
    <row r="1219" spans="8:10">
      <c r="H1219" s="73" t="s">
        <v>81</v>
      </c>
      <c r="I1219" s="71" t="s">
        <v>77</v>
      </c>
      <c r="J1219" s="71">
        <v>3</v>
      </c>
    </row>
    <row r="1220" spans="8:10">
      <c r="H1220" s="73" t="s">
        <v>81</v>
      </c>
      <c r="I1220" s="71" t="s">
        <v>77</v>
      </c>
      <c r="J1220" s="71">
        <v>3</v>
      </c>
    </row>
    <row r="1221" spans="8:10">
      <c r="H1221" s="73" t="s">
        <v>81</v>
      </c>
      <c r="I1221" s="71" t="s">
        <v>77</v>
      </c>
      <c r="J1221" s="71">
        <v>2</v>
      </c>
    </row>
    <row r="1222" spans="8:10">
      <c r="H1222" s="73" t="s">
        <v>81</v>
      </c>
      <c r="I1222" s="71" t="s">
        <v>77</v>
      </c>
      <c r="J1222" s="71">
        <v>3</v>
      </c>
    </row>
    <row r="1223" spans="8:10">
      <c r="H1223" s="73" t="s">
        <v>81</v>
      </c>
      <c r="I1223" s="71" t="s">
        <v>77</v>
      </c>
      <c r="J1223" s="71">
        <v>2</v>
      </c>
    </row>
    <row r="1224" spans="8:10">
      <c r="H1224" s="73" t="s">
        <v>81</v>
      </c>
      <c r="I1224" s="71" t="s">
        <v>77</v>
      </c>
      <c r="J1224" s="71">
        <v>3</v>
      </c>
    </row>
    <row r="1225" spans="8:10">
      <c r="H1225" s="73" t="s">
        <v>81</v>
      </c>
      <c r="I1225" s="71" t="s">
        <v>77</v>
      </c>
      <c r="J1225" s="71">
        <v>2</v>
      </c>
    </row>
    <row r="1226" spans="8:10">
      <c r="H1226" s="73" t="s">
        <v>81</v>
      </c>
      <c r="I1226" s="71" t="s">
        <v>77</v>
      </c>
      <c r="J1226" s="71">
        <v>2</v>
      </c>
    </row>
    <row r="1227" spans="8:10">
      <c r="H1227" s="73" t="s">
        <v>81</v>
      </c>
      <c r="I1227" s="71" t="s">
        <v>77</v>
      </c>
      <c r="J1227" s="71">
        <v>2</v>
      </c>
    </row>
    <row r="1228" spans="8:10">
      <c r="H1228" s="73" t="s">
        <v>81</v>
      </c>
      <c r="I1228" s="71" t="s">
        <v>77</v>
      </c>
      <c r="J1228" s="71">
        <v>2</v>
      </c>
    </row>
    <row r="1229" spans="8:10">
      <c r="H1229" s="73" t="s">
        <v>81</v>
      </c>
      <c r="I1229" s="71" t="s">
        <v>77</v>
      </c>
      <c r="J1229" s="71">
        <v>2</v>
      </c>
    </row>
    <row r="1230" spans="8:10">
      <c r="H1230" s="73" t="s">
        <v>81</v>
      </c>
      <c r="I1230" s="71" t="s">
        <v>77</v>
      </c>
      <c r="J1230" s="71">
        <v>2</v>
      </c>
    </row>
    <row r="1231" spans="8:10">
      <c r="H1231" s="73" t="s">
        <v>81</v>
      </c>
      <c r="I1231" s="71" t="s">
        <v>77</v>
      </c>
      <c r="J1231" s="71">
        <v>3</v>
      </c>
    </row>
    <row r="1232" spans="8:10">
      <c r="H1232" s="73" t="s">
        <v>81</v>
      </c>
      <c r="I1232" s="71" t="s">
        <v>77</v>
      </c>
      <c r="J1232" s="71">
        <v>2</v>
      </c>
    </row>
    <row r="1233" spans="8:10">
      <c r="H1233" s="73" t="s">
        <v>81</v>
      </c>
      <c r="I1233" s="71" t="s">
        <v>77</v>
      </c>
      <c r="J1233" s="71">
        <v>3</v>
      </c>
    </row>
    <row r="1234" spans="8:10">
      <c r="H1234" s="73" t="s">
        <v>81</v>
      </c>
      <c r="I1234" s="71" t="s">
        <v>77</v>
      </c>
      <c r="J1234" s="71">
        <v>2</v>
      </c>
    </row>
    <row r="1235" spans="8:10">
      <c r="H1235" s="73" t="s">
        <v>81</v>
      </c>
      <c r="I1235" s="71" t="s">
        <v>77</v>
      </c>
      <c r="J1235" s="71">
        <v>2</v>
      </c>
    </row>
    <row r="1236" spans="8:10">
      <c r="H1236" s="73" t="s">
        <v>81</v>
      </c>
      <c r="I1236" s="71" t="s">
        <v>77</v>
      </c>
      <c r="J1236" s="71">
        <v>3</v>
      </c>
    </row>
    <row r="1237" spans="8:10">
      <c r="H1237" s="73" t="s">
        <v>81</v>
      </c>
      <c r="I1237" s="71" t="s">
        <v>78</v>
      </c>
      <c r="J1237" s="71">
        <v>2</v>
      </c>
    </row>
    <row r="1238" spans="8:10">
      <c r="H1238" s="73" t="s">
        <v>81</v>
      </c>
      <c r="I1238" s="71" t="s">
        <v>78</v>
      </c>
      <c r="J1238" s="71">
        <v>2</v>
      </c>
    </row>
    <row r="1239" spans="8:10">
      <c r="H1239" s="73" t="s">
        <v>81</v>
      </c>
      <c r="I1239" s="71" t="s">
        <v>78</v>
      </c>
      <c r="J1239" s="71">
        <v>2</v>
      </c>
    </row>
    <row r="1240" spans="8:10">
      <c r="H1240" s="73" t="s">
        <v>81</v>
      </c>
      <c r="I1240" s="71" t="s">
        <v>78</v>
      </c>
      <c r="J1240" s="71">
        <v>2</v>
      </c>
    </row>
    <row r="1241" spans="8:10">
      <c r="H1241" s="73" t="s">
        <v>81</v>
      </c>
      <c r="I1241" s="71" t="s">
        <v>78</v>
      </c>
      <c r="J1241" s="71">
        <v>2</v>
      </c>
    </row>
    <row r="1242" spans="8:10">
      <c r="H1242" s="73" t="s">
        <v>81</v>
      </c>
      <c r="I1242" s="71" t="s">
        <v>78</v>
      </c>
      <c r="J1242" s="71">
        <v>3</v>
      </c>
    </row>
    <row r="1243" spans="8:10">
      <c r="H1243" s="73" t="s">
        <v>81</v>
      </c>
      <c r="I1243" s="71" t="s">
        <v>78</v>
      </c>
      <c r="J1243" s="71">
        <v>2</v>
      </c>
    </row>
    <row r="1244" spans="8:10">
      <c r="H1244" s="73" t="s">
        <v>81</v>
      </c>
      <c r="I1244" s="71" t="s">
        <v>78</v>
      </c>
      <c r="J1244" s="71">
        <v>2</v>
      </c>
    </row>
    <row r="1245" spans="8:10">
      <c r="H1245" s="73" t="s">
        <v>81</v>
      </c>
      <c r="I1245" s="71" t="s">
        <v>78</v>
      </c>
      <c r="J1245" s="71">
        <v>3</v>
      </c>
    </row>
    <row r="1246" spans="8:10">
      <c r="H1246" s="73" t="s">
        <v>81</v>
      </c>
      <c r="I1246" s="71" t="s">
        <v>78</v>
      </c>
      <c r="J1246" s="71">
        <v>3</v>
      </c>
    </row>
    <row r="1247" spans="8:10">
      <c r="H1247" s="73" t="s">
        <v>81</v>
      </c>
      <c r="I1247" s="71" t="s">
        <v>78</v>
      </c>
      <c r="J1247" s="71">
        <v>2</v>
      </c>
    </row>
    <row r="1248" spans="8:10">
      <c r="H1248" s="73" t="s">
        <v>81</v>
      </c>
      <c r="I1248" s="71" t="s">
        <v>78</v>
      </c>
      <c r="J1248" s="71">
        <v>3</v>
      </c>
    </row>
    <row r="1249" spans="8:10">
      <c r="H1249" s="73" t="s">
        <v>81</v>
      </c>
      <c r="I1249" s="71" t="s">
        <v>78</v>
      </c>
      <c r="J1249" s="71">
        <v>2</v>
      </c>
    </row>
    <row r="1250" spans="8:10">
      <c r="H1250" s="73" t="s">
        <v>81</v>
      </c>
      <c r="I1250" s="71" t="s">
        <v>78</v>
      </c>
      <c r="J1250" s="71">
        <v>3</v>
      </c>
    </row>
    <row r="1251" spans="8:10">
      <c r="H1251" s="73" t="s">
        <v>81</v>
      </c>
      <c r="I1251" s="71" t="s">
        <v>78</v>
      </c>
      <c r="J1251" s="71">
        <v>3</v>
      </c>
    </row>
    <row r="1252" spans="8:10">
      <c r="H1252" s="73" t="s">
        <v>81</v>
      </c>
      <c r="I1252" s="71" t="s">
        <v>78</v>
      </c>
      <c r="J1252" s="71">
        <v>2</v>
      </c>
    </row>
    <row r="1253" spans="8:10">
      <c r="H1253" s="73" t="s">
        <v>81</v>
      </c>
      <c r="I1253" s="71" t="s">
        <v>78</v>
      </c>
      <c r="J1253" s="71">
        <v>2</v>
      </c>
    </row>
    <row r="1254" spans="8:10">
      <c r="H1254" s="73" t="s">
        <v>81</v>
      </c>
      <c r="I1254" s="71" t="s">
        <v>78</v>
      </c>
      <c r="J1254" s="71">
        <v>1</v>
      </c>
    </row>
    <row r="1255" spans="8:10">
      <c r="H1255" s="73" t="s">
        <v>81</v>
      </c>
      <c r="I1255" s="71" t="s">
        <v>78</v>
      </c>
      <c r="J1255" s="71">
        <v>3</v>
      </c>
    </row>
    <row r="1256" spans="8:10">
      <c r="H1256" s="73" t="s">
        <v>81</v>
      </c>
      <c r="I1256" s="71" t="s">
        <v>78</v>
      </c>
      <c r="J1256" s="71">
        <v>2</v>
      </c>
    </row>
    <row r="1257" spans="8:10">
      <c r="H1257" s="73" t="s">
        <v>81</v>
      </c>
      <c r="I1257" s="71" t="s">
        <v>78</v>
      </c>
      <c r="J1257" s="71">
        <v>2</v>
      </c>
    </row>
    <row r="1258" spans="8:10">
      <c r="H1258" s="73" t="s">
        <v>81</v>
      </c>
      <c r="I1258" s="71" t="s">
        <v>78</v>
      </c>
      <c r="J1258" s="71">
        <v>2</v>
      </c>
    </row>
    <row r="1259" spans="8:10">
      <c r="H1259" s="73" t="s">
        <v>81</v>
      </c>
      <c r="I1259" s="71" t="s">
        <v>78</v>
      </c>
      <c r="J1259" s="71">
        <v>2</v>
      </c>
    </row>
    <row r="1260" spans="8:10">
      <c r="H1260" s="73" t="s">
        <v>81</v>
      </c>
      <c r="I1260" s="71" t="s">
        <v>78</v>
      </c>
      <c r="J1260" s="71">
        <v>3</v>
      </c>
    </row>
    <row r="1261" spans="8:10">
      <c r="H1261" s="73" t="s">
        <v>81</v>
      </c>
      <c r="I1261" s="71" t="s">
        <v>78</v>
      </c>
      <c r="J1261" s="71">
        <v>2</v>
      </c>
    </row>
    <row r="1262" spans="8:10">
      <c r="H1262" s="73" t="s">
        <v>81</v>
      </c>
      <c r="I1262" s="71" t="s">
        <v>78</v>
      </c>
      <c r="J1262" s="71">
        <v>3</v>
      </c>
    </row>
    <row r="1263" spans="8:10">
      <c r="H1263" s="73" t="s">
        <v>81</v>
      </c>
      <c r="I1263" s="71" t="s">
        <v>78</v>
      </c>
      <c r="J1263" s="71">
        <v>2</v>
      </c>
    </row>
    <row r="1264" spans="8:10">
      <c r="H1264" s="73" t="s">
        <v>81</v>
      </c>
      <c r="I1264" s="71" t="s">
        <v>78</v>
      </c>
      <c r="J1264" s="71">
        <v>2</v>
      </c>
    </row>
    <row r="1265" spans="8:10">
      <c r="H1265" s="73" t="s">
        <v>81</v>
      </c>
      <c r="I1265" s="71" t="s">
        <v>78</v>
      </c>
      <c r="J1265" s="71">
        <v>2</v>
      </c>
    </row>
    <row r="1266" spans="8:10">
      <c r="H1266" s="73" t="s">
        <v>81</v>
      </c>
      <c r="I1266" s="71" t="s">
        <v>78</v>
      </c>
      <c r="J1266" s="71">
        <v>2</v>
      </c>
    </row>
    <row r="1267" spans="8:10">
      <c r="H1267" s="73" t="s">
        <v>81</v>
      </c>
      <c r="I1267" s="71" t="s">
        <v>78</v>
      </c>
      <c r="J1267" s="71">
        <v>2</v>
      </c>
    </row>
    <row r="1268" spans="8:10">
      <c r="H1268" s="73" t="s">
        <v>81</v>
      </c>
      <c r="I1268" s="71" t="s">
        <v>78</v>
      </c>
      <c r="J1268" s="71">
        <v>2</v>
      </c>
    </row>
    <row r="1269" spans="8:10">
      <c r="H1269" s="73" t="s">
        <v>81</v>
      </c>
      <c r="I1269" s="71" t="s">
        <v>78</v>
      </c>
      <c r="J1269" s="71">
        <v>2</v>
      </c>
    </row>
    <row r="1270" spans="8:10">
      <c r="H1270" s="73" t="s">
        <v>81</v>
      </c>
      <c r="I1270" s="71" t="s">
        <v>78</v>
      </c>
      <c r="J1270" s="71">
        <v>2</v>
      </c>
    </row>
    <row r="1271" spans="8:10">
      <c r="H1271" s="73" t="s">
        <v>81</v>
      </c>
      <c r="I1271" s="71" t="s">
        <v>78</v>
      </c>
      <c r="J1271" s="71">
        <v>2</v>
      </c>
    </row>
    <row r="1272" spans="8:10">
      <c r="H1272" s="73" t="s">
        <v>81</v>
      </c>
      <c r="I1272" s="71" t="s">
        <v>78</v>
      </c>
      <c r="J1272" s="71">
        <v>2</v>
      </c>
    </row>
    <row r="1273" spans="8:10">
      <c r="H1273" s="73" t="s">
        <v>81</v>
      </c>
      <c r="I1273" s="71" t="s">
        <v>78</v>
      </c>
      <c r="J1273" s="71">
        <v>2</v>
      </c>
    </row>
    <row r="1274" spans="8:10">
      <c r="H1274" s="73" t="s">
        <v>81</v>
      </c>
      <c r="I1274" s="71" t="s">
        <v>78</v>
      </c>
      <c r="J1274" s="71">
        <v>3</v>
      </c>
    </row>
    <row r="1275" spans="8:10">
      <c r="H1275" s="73" t="s">
        <v>81</v>
      </c>
      <c r="I1275" s="71" t="s">
        <v>78</v>
      </c>
      <c r="J1275" s="71">
        <v>2</v>
      </c>
    </row>
    <row r="1276" spans="8:10">
      <c r="H1276" s="73" t="s">
        <v>81</v>
      </c>
      <c r="I1276" s="71" t="s">
        <v>78</v>
      </c>
      <c r="J1276" s="71">
        <v>3</v>
      </c>
    </row>
    <row r="1277" spans="8:10">
      <c r="H1277" s="73" t="s">
        <v>81</v>
      </c>
      <c r="I1277" s="71" t="s">
        <v>78</v>
      </c>
      <c r="J1277" s="71">
        <v>2</v>
      </c>
    </row>
    <row r="1278" spans="8:10">
      <c r="H1278" s="73" t="s">
        <v>81</v>
      </c>
      <c r="I1278" s="71" t="s">
        <v>78</v>
      </c>
      <c r="J1278" s="71">
        <v>2</v>
      </c>
    </row>
    <row r="1279" spans="8:10">
      <c r="H1279" s="73" t="s">
        <v>81</v>
      </c>
      <c r="I1279" s="71" t="s">
        <v>79</v>
      </c>
      <c r="J1279" s="71">
        <v>2</v>
      </c>
    </row>
    <row r="1280" spans="8:10">
      <c r="H1280" s="73" t="s">
        <v>81</v>
      </c>
      <c r="I1280" s="71" t="s">
        <v>79</v>
      </c>
      <c r="J1280" s="71">
        <v>3</v>
      </c>
    </row>
    <row r="1281" spans="8:10">
      <c r="H1281" s="73" t="s">
        <v>81</v>
      </c>
      <c r="I1281" s="71" t="s">
        <v>79</v>
      </c>
      <c r="J1281" s="71">
        <v>2</v>
      </c>
    </row>
    <row r="1282" spans="8:10">
      <c r="H1282" s="73" t="s">
        <v>81</v>
      </c>
      <c r="I1282" s="71" t="s">
        <v>79</v>
      </c>
      <c r="J1282" s="71">
        <v>3</v>
      </c>
    </row>
    <row r="1283" spans="8:10">
      <c r="H1283" s="73" t="s">
        <v>81</v>
      </c>
      <c r="I1283" s="71" t="s">
        <v>79</v>
      </c>
      <c r="J1283" s="71">
        <v>3</v>
      </c>
    </row>
    <row r="1284" spans="8:10">
      <c r="H1284" s="73" t="s">
        <v>81</v>
      </c>
      <c r="I1284" s="71" t="s">
        <v>79</v>
      </c>
      <c r="J1284" s="71">
        <v>3</v>
      </c>
    </row>
    <row r="1285" spans="8:10">
      <c r="H1285" s="73" t="s">
        <v>81</v>
      </c>
      <c r="I1285" s="71" t="s">
        <v>79</v>
      </c>
      <c r="J1285" s="71">
        <v>3</v>
      </c>
    </row>
    <row r="1286" spans="8:10">
      <c r="H1286" s="73" t="s">
        <v>81</v>
      </c>
      <c r="I1286" s="71" t="s">
        <v>79</v>
      </c>
      <c r="J1286" s="71">
        <v>2</v>
      </c>
    </row>
    <row r="1287" spans="8:10">
      <c r="H1287" s="73" t="s">
        <v>81</v>
      </c>
      <c r="I1287" s="71" t="s">
        <v>79</v>
      </c>
      <c r="J1287" s="71">
        <v>3</v>
      </c>
    </row>
    <row r="1288" spans="8:10">
      <c r="H1288" s="73" t="s">
        <v>81</v>
      </c>
      <c r="I1288" s="71" t="s">
        <v>79</v>
      </c>
      <c r="J1288" s="71">
        <v>3</v>
      </c>
    </row>
    <row r="1289" spans="8:10">
      <c r="H1289" s="73" t="s">
        <v>81</v>
      </c>
      <c r="I1289" s="71" t="s">
        <v>79</v>
      </c>
      <c r="J1289" s="71">
        <v>2</v>
      </c>
    </row>
    <row r="1290" spans="8:10">
      <c r="H1290" s="73" t="s">
        <v>81</v>
      </c>
      <c r="I1290" s="71" t="s">
        <v>79</v>
      </c>
      <c r="J1290" s="71">
        <v>2</v>
      </c>
    </row>
    <row r="1291" spans="8:10">
      <c r="H1291" s="73" t="s">
        <v>81</v>
      </c>
      <c r="I1291" s="71" t="s">
        <v>79</v>
      </c>
      <c r="J1291" s="71">
        <v>3</v>
      </c>
    </row>
    <row r="1292" spans="8:10">
      <c r="H1292" s="73" t="s">
        <v>81</v>
      </c>
      <c r="I1292" s="71" t="s">
        <v>79</v>
      </c>
      <c r="J1292" s="71">
        <v>2</v>
      </c>
    </row>
    <row r="1293" spans="8:10">
      <c r="H1293" s="73" t="s">
        <v>81</v>
      </c>
      <c r="I1293" s="71" t="s">
        <v>79</v>
      </c>
      <c r="J1293" s="71">
        <v>3</v>
      </c>
    </row>
    <row r="1294" spans="8:10">
      <c r="H1294" s="73" t="s">
        <v>81</v>
      </c>
      <c r="I1294" s="71" t="s">
        <v>79</v>
      </c>
      <c r="J1294" s="71">
        <v>2</v>
      </c>
    </row>
    <row r="1295" spans="8:10">
      <c r="H1295" s="73" t="s">
        <v>81</v>
      </c>
      <c r="I1295" s="71" t="s">
        <v>79</v>
      </c>
      <c r="J1295" s="71">
        <v>3</v>
      </c>
    </row>
    <row r="1296" spans="8:10">
      <c r="H1296" s="73" t="s">
        <v>81</v>
      </c>
      <c r="I1296" s="71" t="s">
        <v>79</v>
      </c>
      <c r="J1296" s="71">
        <v>3</v>
      </c>
    </row>
    <row r="1297" spans="8:10">
      <c r="H1297" s="73" t="s">
        <v>81</v>
      </c>
      <c r="I1297" s="71" t="s">
        <v>79</v>
      </c>
      <c r="J1297" s="71">
        <v>3</v>
      </c>
    </row>
    <row r="1298" spans="8:10">
      <c r="H1298" s="73" t="s">
        <v>81</v>
      </c>
      <c r="I1298" s="71" t="s">
        <v>79</v>
      </c>
      <c r="J1298" s="71">
        <v>3</v>
      </c>
    </row>
    <row r="1299" spans="8:10">
      <c r="H1299" s="73" t="s">
        <v>81</v>
      </c>
      <c r="I1299" s="71" t="s">
        <v>79</v>
      </c>
      <c r="J1299" s="71">
        <v>2</v>
      </c>
    </row>
    <row r="1300" spans="8:10">
      <c r="H1300" s="73" t="s">
        <v>81</v>
      </c>
      <c r="I1300" s="71" t="s">
        <v>79</v>
      </c>
      <c r="J1300" s="71">
        <v>3</v>
      </c>
    </row>
    <row r="1301" spans="8:10">
      <c r="H1301" s="73" t="s">
        <v>81</v>
      </c>
      <c r="I1301" s="71" t="s">
        <v>79</v>
      </c>
      <c r="J1301" s="71">
        <v>3</v>
      </c>
    </row>
    <row r="1302" spans="8:10">
      <c r="H1302" s="73" t="s">
        <v>81</v>
      </c>
      <c r="I1302" s="71" t="s">
        <v>79</v>
      </c>
      <c r="J1302" s="71">
        <v>2</v>
      </c>
    </row>
    <row r="1303" spans="8:10">
      <c r="H1303" s="73" t="s">
        <v>81</v>
      </c>
      <c r="I1303" s="71" t="s">
        <v>79</v>
      </c>
      <c r="J1303" s="71">
        <v>2</v>
      </c>
    </row>
    <row r="1304" spans="8:10">
      <c r="H1304" s="73" t="s">
        <v>81</v>
      </c>
      <c r="I1304" s="71" t="s">
        <v>79</v>
      </c>
      <c r="J1304" s="71">
        <v>2</v>
      </c>
    </row>
    <row r="1305" spans="8:10">
      <c r="H1305" s="73" t="s">
        <v>81</v>
      </c>
      <c r="I1305" s="71" t="s">
        <v>79</v>
      </c>
      <c r="J1305" s="71">
        <v>3</v>
      </c>
    </row>
    <row r="1306" spans="8:10">
      <c r="H1306" s="73" t="s">
        <v>81</v>
      </c>
      <c r="I1306" s="71" t="s">
        <v>79</v>
      </c>
      <c r="J1306" s="71">
        <v>3</v>
      </c>
    </row>
    <row r="1307" spans="8:10">
      <c r="H1307" s="73" t="s">
        <v>81</v>
      </c>
      <c r="I1307" s="71" t="s">
        <v>79</v>
      </c>
      <c r="J1307" s="71">
        <v>2</v>
      </c>
    </row>
    <row r="1308" spans="8:10">
      <c r="H1308" s="73" t="s">
        <v>81</v>
      </c>
      <c r="I1308" s="71" t="s">
        <v>79</v>
      </c>
      <c r="J1308" s="71">
        <v>3</v>
      </c>
    </row>
    <row r="1309" spans="8:10">
      <c r="H1309" s="73" t="s">
        <v>81</v>
      </c>
      <c r="I1309" s="71" t="s">
        <v>79</v>
      </c>
      <c r="J1309" s="71">
        <v>3</v>
      </c>
    </row>
    <row r="1310" spans="8:10">
      <c r="H1310" s="73" t="s">
        <v>81</v>
      </c>
      <c r="I1310" s="71" t="s">
        <v>79</v>
      </c>
      <c r="J1310" s="71">
        <v>3</v>
      </c>
    </row>
    <row r="1311" spans="8:10">
      <c r="H1311" s="73" t="s">
        <v>81</v>
      </c>
      <c r="I1311" s="71" t="s">
        <v>79</v>
      </c>
      <c r="J1311" s="71">
        <v>3</v>
      </c>
    </row>
    <row r="1312" spans="8:10">
      <c r="H1312" s="73" t="s">
        <v>81</v>
      </c>
      <c r="I1312" s="71" t="s">
        <v>79</v>
      </c>
      <c r="J1312" s="71">
        <v>2</v>
      </c>
    </row>
    <row r="1313" spans="8:10">
      <c r="H1313" s="73" t="s">
        <v>81</v>
      </c>
      <c r="I1313" s="71" t="s">
        <v>79</v>
      </c>
      <c r="J1313" s="71">
        <v>3</v>
      </c>
    </row>
    <row r="1314" spans="8:10">
      <c r="H1314" s="73" t="s">
        <v>81</v>
      </c>
      <c r="I1314" s="71" t="s">
        <v>79</v>
      </c>
      <c r="J1314" s="71">
        <v>3</v>
      </c>
    </row>
    <row r="1315" spans="8:10">
      <c r="H1315" s="73" t="s">
        <v>81</v>
      </c>
      <c r="I1315" s="71" t="s">
        <v>79</v>
      </c>
      <c r="J1315" s="71">
        <v>2</v>
      </c>
    </row>
    <row r="1316" spans="8:10">
      <c r="H1316" s="73" t="s">
        <v>81</v>
      </c>
      <c r="I1316" s="71" t="s">
        <v>79</v>
      </c>
      <c r="J1316" s="71">
        <v>3</v>
      </c>
    </row>
    <row r="1317" spans="8:10">
      <c r="H1317" s="73" t="s">
        <v>81</v>
      </c>
      <c r="I1317" s="71" t="s">
        <v>79</v>
      </c>
      <c r="J1317" s="71">
        <v>2</v>
      </c>
    </row>
  </sheetData>
  <sheetProtection sheet="1" objects="1" scenarios="1" selectLockedCells="1" selectUnlockedCells="1"/>
  <mergeCells count="5">
    <mergeCell ref="M5:O5"/>
    <mergeCell ref="Y5:AA5"/>
    <mergeCell ref="V5:X5"/>
    <mergeCell ref="S5:U5"/>
    <mergeCell ref="P5:R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Contexte</vt:lpstr>
      <vt:lpstr>Food intake</vt:lpstr>
      <vt:lpstr>BW</vt:lpstr>
      <vt:lpstr>Body composition</vt:lpstr>
      <vt:lpstr>HOMA-IR and OGTT</vt:lpstr>
      <vt:lpstr>Muscle protein</vt:lpstr>
      <vt:lpstr>Proteolysis and AKT-mTOR</vt:lpstr>
      <vt:lpstr>SCFAs and GPRs</vt:lpstr>
      <vt:lpstr>C.elegans</vt:lpstr>
      <vt:lpstr>Growth curves</vt:lpstr>
      <vt:lpstr>Contexte!Zone_d_impression</vt:lpstr>
    </vt:vector>
  </TitlesOfParts>
  <Company>INRA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Giron</dc:creator>
  <cp:lastModifiedBy>Muriel Giron</cp:lastModifiedBy>
  <cp:lastPrinted>2022-04-15T13:03:39Z</cp:lastPrinted>
  <dcterms:created xsi:type="dcterms:W3CDTF">2022-04-11T07:04:40Z</dcterms:created>
  <dcterms:modified xsi:type="dcterms:W3CDTF">2022-04-15T13:26:32Z</dcterms:modified>
  <cp:contentStatus/>
</cp:coreProperties>
</file>