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9360" windowHeight="3915" tabRatio="885"/>
  </bookViews>
  <sheets>
    <sheet name="Table S1 origin of spiro" sheetId="2" r:id="rId1"/>
    <sheet name="Table S2 qPCR conditions" sheetId="3" r:id="rId2"/>
    <sheet name="Table S3 Results Exp. 1 &amp; 2 " sheetId="4" r:id="rId3"/>
    <sheet name="Table S4 Exp. 1 Data parasitism" sheetId="5" r:id="rId4"/>
  </sheets>
  <calcPr calcId="152511"/>
</workbook>
</file>

<file path=xl/calcChain.xml><?xml version="1.0" encoding="utf-8"?>
<calcChain xmlns="http://schemas.openxmlformats.org/spreadsheetml/2006/main">
  <c r="M4" i="5" l="1"/>
  <c r="M5" i="5"/>
  <c r="M7" i="5"/>
  <c r="M8" i="5"/>
  <c r="M9" i="5"/>
  <c r="M10" i="5"/>
  <c r="M11" i="5"/>
  <c r="M12" i="5"/>
  <c r="M13" i="5"/>
  <c r="M14" i="5"/>
  <c r="M15" i="5"/>
  <c r="M16" i="5"/>
  <c r="M17" i="5"/>
  <c r="M18" i="5"/>
  <c r="M19" i="5"/>
  <c r="M20" i="5"/>
  <c r="M21" i="5"/>
  <c r="M22" i="5"/>
  <c r="M24" i="5"/>
  <c r="M25" i="5"/>
  <c r="M26" i="5"/>
  <c r="M27" i="5"/>
  <c r="M28" i="5"/>
  <c r="M29" i="5"/>
  <c r="M30" i="5"/>
  <c r="M31" i="5"/>
  <c r="M32" i="5"/>
  <c r="M33" i="5"/>
  <c r="M34" i="5"/>
  <c r="M35" i="5"/>
  <c r="M36" i="5"/>
  <c r="M37" i="5"/>
  <c r="M38" i="5"/>
  <c r="M39" i="5"/>
  <c r="M40" i="5"/>
  <c r="M42" i="5"/>
  <c r="M43" i="5"/>
  <c r="M44" i="5"/>
  <c r="M46" i="5"/>
  <c r="M47" i="5"/>
  <c r="M48" i="5"/>
  <c r="M49" i="5"/>
  <c r="M50" i="5"/>
  <c r="M51" i="5"/>
  <c r="M53" i="5"/>
  <c r="M54" i="5"/>
  <c r="M55" i="5"/>
  <c r="M56" i="5"/>
  <c r="M57" i="5"/>
  <c r="M58" i="5"/>
  <c r="M59" i="5"/>
  <c r="M61" i="5"/>
  <c r="M62" i="5"/>
  <c r="M63" i="5"/>
  <c r="M64" i="5"/>
  <c r="M65" i="5"/>
  <c r="M66" i="5"/>
  <c r="M67" i="5"/>
  <c r="M68" i="5"/>
  <c r="M69" i="5"/>
  <c r="M70" i="5"/>
  <c r="M71" i="5"/>
  <c r="M72" i="5"/>
  <c r="M73" i="5"/>
  <c r="M74" i="5"/>
  <c r="M75" i="5"/>
  <c r="M76" i="5"/>
  <c r="M77" i="5"/>
  <c r="M78" i="5"/>
  <c r="M79" i="5"/>
  <c r="M80" i="5"/>
  <c r="M81" i="5"/>
  <c r="M83" i="5"/>
  <c r="M84" i="5"/>
  <c r="M85" i="5"/>
  <c r="M87" i="5"/>
  <c r="M89" i="5"/>
  <c r="M90" i="5"/>
  <c r="M91" i="5"/>
  <c r="M92" i="5"/>
  <c r="M93" i="5"/>
  <c r="M94" i="5"/>
  <c r="M95" i="5"/>
  <c r="M96" i="5"/>
  <c r="M97" i="5"/>
  <c r="M98" i="5"/>
  <c r="M99" i="5"/>
  <c r="M100" i="5"/>
  <c r="M101" i="5"/>
  <c r="M103" i="5"/>
  <c r="M104" i="5"/>
  <c r="M105" i="5"/>
  <c r="M106" i="5"/>
  <c r="M107" i="5"/>
  <c r="M108" i="5"/>
  <c r="M109" i="5"/>
  <c r="M110" i="5"/>
  <c r="M111" i="5"/>
  <c r="M112" i="5"/>
  <c r="M113" i="5"/>
  <c r="M115" i="5"/>
  <c r="M116" i="5"/>
  <c r="M117" i="5"/>
  <c r="M118" i="5"/>
  <c r="M119" i="5"/>
  <c r="M120" i="5"/>
  <c r="M122" i="5"/>
  <c r="M123" i="5"/>
  <c r="M124" i="5"/>
  <c r="M126" i="5"/>
  <c r="M127" i="5"/>
  <c r="M129" i="5"/>
  <c r="M130" i="5"/>
  <c r="M131" i="5"/>
  <c r="M132" i="5"/>
  <c r="M133" i="5"/>
  <c r="M134" i="5"/>
  <c r="M135" i="5"/>
  <c r="M136" i="5"/>
  <c r="M137" i="5"/>
  <c r="M138" i="5"/>
  <c r="M140" i="5"/>
  <c r="M141" i="5"/>
  <c r="M142" i="5"/>
  <c r="M143" i="5"/>
  <c r="M144" i="5"/>
  <c r="M145" i="5"/>
  <c r="M146" i="5"/>
  <c r="M148" i="5"/>
  <c r="M149" i="5"/>
  <c r="M151" i="5"/>
  <c r="M152" i="5"/>
  <c r="M153" i="5"/>
  <c r="M154" i="5"/>
  <c r="M156" i="5"/>
  <c r="M157" i="5"/>
  <c r="M158" i="5"/>
  <c r="M159" i="5"/>
  <c r="M162" i="5"/>
  <c r="M163" i="5"/>
  <c r="M164" i="5"/>
  <c r="M165" i="5"/>
  <c r="M166" i="5"/>
  <c r="M167" i="5"/>
  <c r="M168" i="5"/>
  <c r="M169" i="5"/>
  <c r="M171" i="5"/>
  <c r="M172" i="5"/>
  <c r="M173" i="5"/>
  <c r="M174" i="5"/>
  <c r="M175" i="5"/>
  <c r="M176" i="5"/>
  <c r="M177" i="5"/>
  <c r="M178" i="5"/>
  <c r="M179" i="5"/>
  <c r="M180" i="5"/>
  <c r="M181" i="5"/>
  <c r="M182" i="5"/>
  <c r="M183" i="5"/>
  <c r="M184"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8" i="5"/>
  <c r="M229" i="5"/>
  <c r="M230" i="5"/>
  <c r="M232" i="5"/>
  <c r="M233" i="5"/>
  <c r="M234" i="5"/>
  <c r="M236" i="5"/>
  <c r="M3" i="5"/>
  <c r="J227" i="5"/>
  <c r="J228" i="5"/>
  <c r="J229" i="5"/>
  <c r="J230" i="5"/>
  <c r="J231" i="5"/>
  <c r="J232" i="5"/>
  <c r="J233" i="5"/>
  <c r="J234" i="5"/>
  <c r="J235" i="5"/>
  <c r="J236"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50" i="5"/>
  <c r="J51" i="5"/>
  <c r="J52" i="5"/>
  <c r="J53" i="5"/>
  <c r="J54" i="5"/>
  <c r="J55" i="5"/>
  <c r="J56" i="5"/>
  <c r="J57"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3" i="5"/>
  <c r="H76" i="4" l="1"/>
  <c r="H75" i="4"/>
  <c r="H74" i="4"/>
  <c r="H73" i="4"/>
  <c r="H72" i="4"/>
  <c r="H71" i="4"/>
  <c r="H70" i="4"/>
  <c r="H69" i="4"/>
  <c r="H68" i="4"/>
  <c r="H67" i="4"/>
  <c r="H66" i="4"/>
  <c r="H65" i="4"/>
  <c r="H64" i="4"/>
  <c r="H63" i="4"/>
  <c r="H62" i="4"/>
  <c r="H61" i="4"/>
  <c r="H87" i="4" l="1"/>
  <c r="H88" i="4"/>
  <c r="K88" i="4"/>
  <c r="H89" i="4"/>
  <c r="K89" i="4"/>
  <c r="H90" i="4"/>
  <c r="K90" i="4"/>
  <c r="H91" i="4"/>
  <c r="K91" i="4"/>
  <c r="H92" i="4"/>
  <c r="K92" i="4"/>
  <c r="H93" i="4"/>
  <c r="K93" i="4"/>
  <c r="H94" i="4"/>
  <c r="K94" i="4"/>
  <c r="H95" i="4"/>
  <c r="K95" i="4"/>
  <c r="H96" i="4"/>
  <c r="K96" i="4"/>
  <c r="H97" i="4"/>
  <c r="K97" i="4"/>
  <c r="H98" i="4"/>
  <c r="K98" i="4"/>
  <c r="H99" i="4"/>
  <c r="K99" i="4"/>
  <c r="H103" i="4"/>
  <c r="H104" i="4"/>
  <c r="K104" i="4"/>
  <c r="H105" i="4"/>
  <c r="K105" i="4"/>
  <c r="H106" i="4"/>
  <c r="K106" i="4"/>
  <c r="H107" i="4"/>
  <c r="K107" i="4"/>
  <c r="H108" i="4"/>
  <c r="K108" i="4"/>
  <c r="H109" i="4"/>
  <c r="K109" i="4"/>
  <c r="H110" i="4"/>
  <c r="K110" i="4"/>
  <c r="H111" i="4"/>
  <c r="K111" i="4"/>
  <c r="H112" i="4"/>
  <c r="K112" i="4"/>
  <c r="H113" i="4"/>
  <c r="K113" i="4"/>
  <c r="H114" i="4"/>
  <c r="K114" i="4"/>
  <c r="H115" i="4"/>
  <c r="K115" i="4"/>
  <c r="H120" i="4"/>
  <c r="H121" i="4"/>
  <c r="K121" i="4"/>
  <c r="H122" i="4"/>
  <c r="K122" i="4"/>
  <c r="H123" i="4"/>
  <c r="K123" i="4"/>
  <c r="H124" i="4"/>
  <c r="K124" i="4"/>
  <c r="H125" i="4"/>
  <c r="K125" i="4"/>
  <c r="H126" i="4"/>
  <c r="K126" i="4"/>
  <c r="H127" i="4"/>
  <c r="K127" i="4"/>
  <c r="H128" i="4"/>
  <c r="K128" i="4"/>
  <c r="H129" i="4"/>
  <c r="K129" i="4"/>
  <c r="H130" i="4"/>
  <c r="K130" i="4"/>
  <c r="H131" i="4"/>
  <c r="K131" i="4"/>
  <c r="H132" i="4"/>
  <c r="K132" i="4"/>
  <c r="H138" i="4"/>
  <c r="H139" i="4"/>
  <c r="K139" i="4"/>
  <c r="H140" i="4"/>
  <c r="K140" i="4"/>
  <c r="H141" i="4"/>
  <c r="K141" i="4"/>
  <c r="H142" i="4"/>
  <c r="K142" i="4"/>
  <c r="H143" i="4"/>
  <c r="K143" i="4"/>
  <c r="H144" i="4"/>
  <c r="K144" i="4"/>
  <c r="H145" i="4"/>
  <c r="K145" i="4"/>
  <c r="H146" i="4"/>
  <c r="K146" i="4"/>
  <c r="H147" i="4"/>
  <c r="K147" i="4"/>
  <c r="H148" i="4"/>
  <c r="K148" i="4"/>
  <c r="H149" i="4"/>
  <c r="K149" i="4"/>
  <c r="H150" i="4"/>
  <c r="K150" i="4"/>
  <c r="H56" i="4" l="1"/>
  <c r="H55" i="4"/>
  <c r="H54" i="4"/>
  <c r="H53" i="4"/>
  <c r="H52" i="4"/>
  <c r="H51" i="4"/>
  <c r="H50" i="4"/>
  <c r="H49" i="4"/>
  <c r="H48" i="4"/>
  <c r="H47" i="4"/>
  <c r="H46" i="4"/>
  <c r="H45" i="4"/>
  <c r="H44" i="4"/>
  <c r="H43" i="4"/>
  <c r="H39" i="4"/>
  <c r="H38" i="4"/>
  <c r="H37" i="4"/>
  <c r="H36" i="4"/>
  <c r="H35" i="4"/>
  <c r="H34" i="4"/>
  <c r="H33" i="4"/>
  <c r="H32" i="4"/>
  <c r="H31" i="4"/>
  <c r="H30" i="4"/>
  <c r="H29" i="4"/>
  <c r="H28" i="4"/>
  <c r="H27" i="4"/>
  <c r="H22" i="4"/>
  <c r="H21" i="4"/>
  <c r="H20" i="4"/>
  <c r="H19" i="4"/>
  <c r="H18" i="4"/>
  <c r="H17" i="4"/>
  <c r="H16" i="4"/>
  <c r="H15" i="4"/>
  <c r="H14" i="4"/>
  <c r="H13" i="4"/>
  <c r="H12" i="4"/>
  <c r="H11" i="4"/>
  <c r="H10" i="4"/>
  <c r="K56" i="4" l="1"/>
  <c r="K55" i="4"/>
  <c r="K54" i="4"/>
  <c r="K53" i="4"/>
  <c r="K52" i="4"/>
  <c r="K51" i="4"/>
  <c r="K50" i="4"/>
  <c r="K49" i="4"/>
  <c r="K48" i="4"/>
  <c r="K47" i="4"/>
  <c r="K46" i="4"/>
  <c r="K45" i="4"/>
  <c r="K43" i="4"/>
  <c r="K39" i="4"/>
  <c r="K38" i="4"/>
  <c r="K37" i="4"/>
  <c r="K36" i="4"/>
  <c r="K35" i="4"/>
  <c r="K34" i="4"/>
  <c r="K33" i="4"/>
  <c r="K32" i="4"/>
  <c r="K31" i="4"/>
  <c r="K30" i="4"/>
  <c r="K29" i="4"/>
  <c r="K28" i="4"/>
  <c r="K22" i="4"/>
  <c r="K21" i="4"/>
  <c r="K20" i="4"/>
  <c r="K19" i="4"/>
  <c r="K18" i="4"/>
  <c r="K17" i="4"/>
  <c r="K16" i="4"/>
  <c r="K15" i="4"/>
  <c r="K14" i="4"/>
  <c r="K13" i="4"/>
  <c r="K12" i="4"/>
  <c r="K11" i="4"/>
  <c r="C39" i="2" l="1"/>
  <c r="C38" i="2"/>
  <c r="C37" i="2"/>
  <c r="C36" i="2"/>
  <c r="C35" i="2"/>
  <c r="C34" i="2"/>
  <c r="C33" i="2"/>
  <c r="C32" i="2"/>
  <c r="C31" i="2"/>
  <c r="C30" i="2"/>
  <c r="C29" i="2"/>
</calcChain>
</file>

<file path=xl/sharedStrings.xml><?xml version="1.0" encoding="utf-8"?>
<sst xmlns="http://schemas.openxmlformats.org/spreadsheetml/2006/main" count="1540" uniqueCount="243">
  <si>
    <t>Lab of origin</t>
  </si>
  <si>
    <t>Spiroplasma's ID in this paper</t>
  </si>
  <si>
    <t>Used in the phenotyping experiments ?</t>
  </si>
  <si>
    <t>Phylogenetic group</t>
  </si>
  <si>
    <t>Sampling date</t>
  </si>
  <si>
    <t>Area</t>
  </si>
  <si>
    <t>Site</t>
  </si>
  <si>
    <t>Host plant</t>
  </si>
  <si>
    <t>2nd Endosymbionts</t>
  </si>
  <si>
    <t>Other name of the same strain</t>
  </si>
  <si>
    <t>Known effect</t>
  </si>
  <si>
    <t>Publications</t>
  </si>
  <si>
    <t>Comments</t>
  </si>
  <si>
    <t>Christoph Vorburger [christoph.vorburger{AT}eawag.ch]
Evolutionary Ecology Group
Prof. Christoph Vorburger
Eawag - Aquatic Ecology
Überlandstrasse 133
8600 Zürich
Switzerland</t>
  </si>
  <si>
    <t>A15-364 Pink</t>
  </si>
  <si>
    <t>S364pi</t>
  </si>
  <si>
    <t>Færgegård, 3630 Jægerspris, Denmark</t>
  </si>
  <si>
    <t>N55° 50' 27'' E12° 01' 57''</t>
  </si>
  <si>
    <t>Medicago lupulina</t>
  </si>
  <si>
    <t>Spiroplasma + Hamiltonella + PAXS/X-type + Rickettsia</t>
  </si>
  <si>
    <t>A15-383</t>
  </si>
  <si>
    <t>S383</t>
  </si>
  <si>
    <t>Y</t>
  </si>
  <si>
    <t>Lellinge DK</t>
  </si>
  <si>
    <t>N55° 27' 46'' E12° 07' 27''</t>
  </si>
  <si>
    <t>Spiroplasma + Hamiltonella + Rickettsia</t>
  </si>
  <si>
    <t>McLean et al. 2011 ; Transfection of cefotaxime (see main text)</t>
  </si>
  <si>
    <t>A15-198_bis</t>
  </si>
  <si>
    <t>S198bis</t>
  </si>
  <si>
    <t>Sargans</t>
  </si>
  <si>
    <t>N47° 2' 43''  E 9° 26' 47''</t>
  </si>
  <si>
    <t>Trifolium pratense</t>
  </si>
  <si>
    <t>Spiroplasma + Rickettsia</t>
  </si>
  <si>
    <t>A15-27</t>
  </si>
  <si>
    <t>S27</t>
  </si>
  <si>
    <t>St Margrethen SG (Eselschwanzstrasse)</t>
  </si>
  <si>
    <t>N47° 27' 49''  E9° 36' 22,5''</t>
  </si>
  <si>
    <t>Spiroplasma</t>
  </si>
  <si>
    <t>A15-17</t>
  </si>
  <si>
    <t>S17</t>
  </si>
  <si>
    <t>St Margrethen SG (Tennis Club)</t>
  </si>
  <si>
    <t>N47° 27' 25,5''  E9° 37' 44''</t>
  </si>
  <si>
    <t>A15-10</t>
  </si>
  <si>
    <t>S10</t>
  </si>
  <si>
    <t>Eawag DD</t>
  </si>
  <si>
    <t>N47° 24' 13''  E8° 36' 33''</t>
  </si>
  <si>
    <t>Medicago sativa</t>
  </si>
  <si>
    <t>Spiroplasma + PAXS/X-type</t>
  </si>
  <si>
    <t>McLean et al. 2011</t>
  </si>
  <si>
    <t>Not used in the MLST because of the poor quality of the sequence</t>
  </si>
  <si>
    <t>A15-385 Pink</t>
  </si>
  <si>
    <t>S385pi</t>
  </si>
  <si>
    <t>Trifolium dubium</t>
  </si>
  <si>
    <t>Spiroplasma + Regiella</t>
  </si>
  <si>
    <t>Success</t>
  </si>
  <si>
    <t>A15-254</t>
  </si>
  <si>
    <t>S254</t>
  </si>
  <si>
    <t>Lugano</t>
  </si>
  <si>
    <t>N46° 0' 5'' E8° 56' 28''</t>
  </si>
  <si>
    <t>Vicia cracca</t>
  </si>
  <si>
    <t>Spiroplasma + Serratia</t>
  </si>
  <si>
    <t>A15-11</t>
  </si>
  <si>
    <t>S11</t>
  </si>
  <si>
    <t>Spiroplasma + Hamiltonella + PAXS/X-type</t>
  </si>
  <si>
    <t>A15-370</t>
  </si>
  <si>
    <t>S370</t>
  </si>
  <si>
    <t>Englerup DK</t>
  </si>
  <si>
    <t>N55° 39' 59'' E11° 49' 33''</t>
  </si>
  <si>
    <t>Melilotus officinalis</t>
  </si>
  <si>
    <t>A15-392 Pink</t>
  </si>
  <si>
    <t>S392pi</t>
  </si>
  <si>
    <t>A15-316</t>
  </si>
  <si>
    <t>S316</t>
  </si>
  <si>
    <t>Rastplatz Germany</t>
  </si>
  <si>
    <t>N49° 32' 34'' E9° 44' 20''</t>
  </si>
  <si>
    <t>Spiroplasma + Hamiltonella</t>
  </si>
  <si>
    <t>A15-392 Green</t>
  </si>
  <si>
    <t>S392gr</t>
  </si>
  <si>
    <t>A15-369</t>
  </si>
  <si>
    <t>S369</t>
  </si>
  <si>
    <t>Lotus corniculatus</t>
  </si>
  <si>
    <t>Spiroplasma + Hamiltonella + Rickettsiella</t>
  </si>
  <si>
    <t>A15-386 Pink</t>
  </si>
  <si>
    <t>S386pi</t>
  </si>
  <si>
    <t>Vicia hirsuta</t>
  </si>
  <si>
    <t>Spiroplasma + Hamiltonella + Serratia</t>
  </si>
  <si>
    <t>A15-16</t>
  </si>
  <si>
    <t>S16</t>
  </si>
  <si>
    <t>Otelfingen ZH</t>
  </si>
  <si>
    <t>N47° 27' 40''  E8° 23' 19''</t>
  </si>
  <si>
    <t>A15-198</t>
  </si>
  <si>
    <t>S198</t>
  </si>
  <si>
    <t>Solothurn</t>
  </si>
  <si>
    <t>N47° 12' 31''  E7° 32' 17''</t>
  </si>
  <si>
    <t>A15-178</t>
  </si>
  <si>
    <t>S178</t>
  </si>
  <si>
    <t>Lauriol-sur-Drôme , F</t>
  </si>
  <si>
    <t>N44° 43' 13''  E 4° 48' 20''</t>
  </si>
  <si>
    <t>Spiroplasma + PAXS/X-type + Regiella</t>
  </si>
  <si>
    <t>A15-181</t>
  </si>
  <si>
    <t>S181</t>
  </si>
  <si>
    <t>A15-196Pink</t>
  </si>
  <si>
    <t>S196pi</t>
  </si>
  <si>
    <t>A15-232</t>
  </si>
  <si>
    <t>S232</t>
  </si>
  <si>
    <t>Davos</t>
  </si>
  <si>
    <t>N46° 48' 38''  E 9° 50' 12''</t>
  </si>
  <si>
    <t>Vicia sp</t>
  </si>
  <si>
    <t>A15-240</t>
  </si>
  <si>
    <t>S240</t>
  </si>
  <si>
    <t>Opfikon ZH</t>
  </si>
  <si>
    <t>N47° 25' 52''  E8° 34' 7''</t>
  </si>
  <si>
    <t>A15-362</t>
  </si>
  <si>
    <t>S362</t>
  </si>
  <si>
    <t>Færgegård, 3630 Jægerspris, DK</t>
  </si>
  <si>
    <t>A15-354</t>
  </si>
  <si>
    <t>S354</t>
  </si>
  <si>
    <t>Hillerød DK</t>
  </si>
  <si>
    <t>N55° 54' 11'' E12° 16' 57''</t>
  </si>
  <si>
    <t>A15-367</t>
  </si>
  <si>
    <t>S367</t>
  </si>
  <si>
    <t>A15-384</t>
  </si>
  <si>
    <t>S384</t>
  </si>
  <si>
    <t>A15-385 Green</t>
  </si>
  <si>
    <t>S385gr</t>
  </si>
  <si>
    <t>Spiroplasma + Hamiltonella + Serratia + Rickettsia</t>
  </si>
  <si>
    <t>Charles Godfray [charles.godfray{AT}zoo.ox.ac.uk ]
Department of Zoology, University of Oxford, South Parks Road, Oxford OX1 3PS, UK</t>
  </si>
  <si>
    <t>June and July 2003</t>
  </si>
  <si>
    <t>Berkshire</t>
  </si>
  <si>
    <r>
      <rPr>
        <sz val="11"/>
        <color theme="1"/>
        <rFont val="Calibri"/>
        <family val="2"/>
        <scheme val="minor"/>
      </rPr>
      <t xml:space="preserve">McLean, a H. C., van Asch, M., Ferrari, J., &amp; Godfray, H. C. J. (2011). Effects of bacterial secondary symbionts on host plant use in pea aphids. </t>
    </r>
    <r>
      <rPr>
        <i/>
        <sz val="11"/>
        <color rgb="FF000000"/>
        <rFont val="Calibri"/>
        <family val="2"/>
        <charset val="1"/>
      </rPr>
      <t>Proceedings. Biological Sciences / The Royal Society</t>
    </r>
    <r>
      <rPr>
        <sz val="11"/>
        <color theme="1"/>
        <rFont val="Calibri"/>
        <family val="2"/>
        <scheme val="minor"/>
      </rPr>
      <t xml:space="preserve">, </t>
    </r>
    <r>
      <rPr>
        <i/>
        <sz val="11"/>
        <color rgb="FF000000"/>
        <rFont val="Calibri"/>
        <family val="2"/>
        <charset val="1"/>
      </rPr>
      <t>278</t>
    </r>
    <r>
      <rPr>
        <sz val="11"/>
        <color theme="1"/>
        <rFont val="Calibri"/>
        <family val="2"/>
        <scheme val="minor"/>
      </rPr>
      <t>(1706), 760–766. http://doi.org/10.1098/rspb.2010.1654
Łukasik, P., van Asch, M., Guo, H., Ferrari, J., &amp; Charles J. Godfray, H. (2013). Unrelated facultative endosymbionts protect aphids against a fungal pathogen. Ecology Letters, 16(2), 214–218. http://doi.org/10.1111/ele.12031
Lukasik, P., Guo, H., Van Asch, M., Ferrari, J., &amp; Godfray, H. C. J. (2013). Protection against a fungal pathogen conferred by the aphid facultative endosymbionts Rickettsia and Spiroplasma is expressed in multiple host genotypes and species and is not influenced by co-infection with another symbiont. Journal of Evolutionary Biology, 26(12), 2654–2661. http://doi.org/10.1111/jeb.12260</t>
    </r>
  </si>
  <si>
    <t>Lusignan</t>
  </si>
  <si>
    <t>L12</t>
  </si>
  <si>
    <t>Male kiling</t>
  </si>
  <si>
    <r>
      <rPr>
        <sz val="11"/>
        <color theme="1"/>
        <rFont val="Calibri"/>
        <family val="2"/>
        <scheme val="minor"/>
      </rPr>
      <t xml:space="preserve">Simon, J. C., Boutin, S., Tsuchida, T., Koga, R., Gallic, J. F., Frantz, A., … Fukatsu, T. (2011). Facultative symbiont infections affect aphid reproduction. </t>
    </r>
    <r>
      <rPr>
        <i/>
        <sz val="11"/>
        <color rgb="FF000000"/>
        <rFont val="Calibri"/>
        <family val="2"/>
        <charset val="1"/>
      </rPr>
      <t>PLoS ONE</t>
    </r>
    <r>
      <rPr>
        <sz val="11"/>
        <color theme="1"/>
        <rFont val="Calibri"/>
        <family val="2"/>
        <scheme val="minor"/>
      </rPr>
      <t xml:space="preserve">, </t>
    </r>
    <r>
      <rPr>
        <i/>
        <sz val="11"/>
        <color rgb="FF000000"/>
        <rFont val="Calibri"/>
        <family val="2"/>
        <charset val="1"/>
      </rPr>
      <t>6</t>
    </r>
    <r>
      <rPr>
        <sz val="11"/>
        <color theme="1"/>
        <rFont val="Calibri"/>
        <family val="2"/>
        <scheme val="minor"/>
      </rPr>
      <t>(7). http://doi.org/10.1371/journal.pone.0021831</t>
    </r>
  </si>
  <si>
    <t>Lincoln</t>
  </si>
  <si>
    <t>Frago, E., Mala, M., Weldegergis, B. T., Yang, C., Mclean, A., Godfray, H. C. J., … Dicke, M. (2017). Symbionts protect aphids from parasitic wasps by attenuating herbivore-induced plant volatiles. Nature Communications, 8(1860), 1–9. http://doi.org/10.1038/s41467-017-01935-0</t>
  </si>
  <si>
    <t>Beaconsfield</t>
  </si>
  <si>
    <t>Spiroplasma + X-type</t>
  </si>
  <si>
    <t>France</t>
  </si>
  <si>
    <t>N45°57'25.4196'' E5°19'31.4796''</t>
  </si>
  <si>
    <t>L1Vc_01</t>
  </si>
  <si>
    <t>Oddington</t>
  </si>
  <si>
    <t>Eling</t>
  </si>
  <si>
    <t>N45°58'9.3540'' E5°30'16.2288''</t>
  </si>
  <si>
    <t>L7Tp_23</t>
  </si>
  <si>
    <t>N46°6'50.8104'' E5°37'45.4728''</t>
  </si>
  <si>
    <t>L11Vc_04</t>
  </si>
  <si>
    <t>qPCR Cycle</t>
  </si>
  <si>
    <t>Temperature C°</t>
  </si>
  <si>
    <t>Time</t>
  </si>
  <si>
    <t>Ramp rate C°/s</t>
  </si>
  <si>
    <t>Holding stage</t>
  </si>
  <si>
    <t>Denaturation/Annealing</t>
  </si>
  <si>
    <t>Mumification rate line B</t>
  </si>
  <si>
    <t>Estimate</t>
  </si>
  <si>
    <t>Std. Error</t>
  </si>
  <si>
    <t>df</t>
  </si>
  <si>
    <t>t value</t>
  </si>
  <si>
    <t>Pr(&gt;|t|)</t>
  </si>
  <si>
    <t>z value</t>
  </si>
  <si>
    <t>Pr(&gt;|z|)</t>
  </si>
  <si>
    <t>(Intercept)</t>
  </si>
  <si>
    <t>aphid_cloneS161</t>
  </si>
  <si>
    <t>aphid_cloneS17</t>
  </si>
  <si>
    <t>aphid_cloneS227</t>
  </si>
  <si>
    <t>aphid_cloneS237</t>
  </si>
  <si>
    <t>aphid_cloneS254</t>
  </si>
  <si>
    <t>aphid_cloneS27</t>
  </si>
  <si>
    <t>aphid_cloneS316</t>
  </si>
  <si>
    <t>aphid_cloneS322</t>
  </si>
  <si>
    <t>aphid_cloneS383</t>
  </si>
  <si>
    <t>aphid_cloneS385</t>
  </si>
  <si>
    <t>aphid_cloneS392</t>
  </si>
  <si>
    <t>aphid_cloneS709</t>
  </si>
  <si>
    <t>coef</t>
  </si>
  <si>
    <t>exp(coef)</t>
  </si>
  <si>
    <t>se(coef)</t>
  </si>
  <si>
    <t>z</t>
  </si>
  <si>
    <t>p</t>
  </si>
  <si>
    <t>EXPERIMENT 1</t>
  </si>
  <si>
    <t>EXPERIMENT 2</t>
  </si>
  <si>
    <t xml:space="preserve">This particular combination of Spiroplasma and Hamiltonella is not costly to the host (tested in three different clones and on two different plants).
Protect against Pandora neoaphidis, but this effect tends to be strongly dependant on the aphid clone (Lukasik et al , JEB 2013) </t>
  </si>
  <si>
    <t>Aphid donor ID</t>
  </si>
  <si>
    <t>Protocol to cure all 2ndary symbionts but Spiroplasma</t>
  </si>
  <si>
    <t>Outcome of the curing experiment</t>
  </si>
  <si>
    <t>Failure ; Success</t>
  </si>
  <si>
    <t>Failure</t>
  </si>
  <si>
    <t>2 min</t>
  </si>
  <si>
    <t>15 sec</t>
  </si>
  <si>
    <t>1 min</t>
  </si>
  <si>
    <t>Cycles</t>
  </si>
  <si>
    <t>Accounting for multiple comparisons</t>
  </si>
  <si>
    <t>Growth rate</t>
  </si>
  <si>
    <t>Lifetime Reproduction</t>
  </si>
  <si>
    <t>Mean reproductive age</t>
  </si>
  <si>
    <t xml:space="preserve"> &lt; 2e-16</t>
  </si>
  <si>
    <r>
      <t xml:space="preserve">Presence of </t>
    </r>
    <r>
      <rPr>
        <i/>
        <sz val="11"/>
        <color theme="1"/>
        <rFont val="Calibri"/>
        <family val="2"/>
        <scheme val="minor"/>
      </rPr>
      <t>Regiella</t>
    </r>
  </si>
  <si>
    <t>No</t>
  </si>
  <si>
    <t>Yes</t>
  </si>
  <si>
    <t>Lifespan</t>
  </si>
  <si>
    <r>
      <t xml:space="preserve">Presence of </t>
    </r>
    <r>
      <rPr>
        <i/>
        <sz val="11"/>
        <color theme="1" tint="0.249977111117893"/>
        <rFont val="Calibri"/>
        <family val="2"/>
        <scheme val="minor"/>
      </rPr>
      <t>Regiella</t>
    </r>
  </si>
  <si>
    <t>wasp_lineD</t>
  </si>
  <si>
    <t>wasp_lineK</t>
  </si>
  <si>
    <r>
      <t>Emergence rate average over all lines</t>
    </r>
    <r>
      <rPr>
        <b/>
        <sz val="11"/>
        <color theme="1"/>
        <rFont val="Calibri"/>
        <family val="2"/>
        <scheme val="minor"/>
      </rPr>
      <t xml:space="preserve">   </t>
    </r>
    <r>
      <rPr>
        <b/>
        <u/>
        <sz val="11"/>
        <color theme="1"/>
        <rFont val="Calibri"/>
        <family val="2"/>
        <scheme val="minor"/>
      </rPr>
      <t>/!\</t>
    </r>
    <r>
      <rPr>
        <b/>
        <sz val="11"/>
        <color theme="1"/>
        <rFont val="Calibri"/>
        <family val="2"/>
        <scheme val="minor"/>
      </rPr>
      <t xml:space="preserve"> the overall subline effect is non significant </t>
    </r>
  </si>
  <si>
    <r>
      <t xml:space="preserve">For the sub-lines not containing </t>
    </r>
    <r>
      <rPr>
        <i/>
        <sz val="11"/>
        <color theme="1"/>
        <rFont val="Calibri"/>
        <family val="2"/>
        <scheme val="minor"/>
      </rPr>
      <t>R. insecticola</t>
    </r>
    <r>
      <rPr>
        <sz val="11"/>
        <color theme="1"/>
        <rFont val="Calibri"/>
        <family val="2"/>
        <scheme val="minor"/>
      </rPr>
      <t xml:space="preserve">, the coefficient is the very same as if there was no offset in the model nor any </t>
    </r>
    <r>
      <rPr>
        <i/>
        <sz val="11"/>
        <color theme="1"/>
        <rFont val="Calibri"/>
        <family val="2"/>
        <scheme val="minor"/>
      </rPr>
      <t>R. insecticola</t>
    </r>
    <r>
      <rPr>
        <sz val="11"/>
        <color theme="1"/>
        <rFont val="Calibri"/>
        <family val="2"/>
        <scheme val="minor"/>
      </rPr>
      <t xml:space="preserve"> co-infections. For the sub-lines containing </t>
    </r>
    <r>
      <rPr>
        <i/>
        <sz val="11"/>
        <color theme="1"/>
        <rFont val="Calibri"/>
        <family val="2"/>
        <scheme val="minor"/>
      </rPr>
      <t>R. insecticola</t>
    </r>
    <r>
      <rPr>
        <sz val="11"/>
        <color theme="1"/>
        <rFont val="Calibri"/>
        <family val="2"/>
        <scheme val="minor"/>
      </rPr>
      <t xml:space="preserve">, the estimated effect of </t>
    </r>
    <r>
      <rPr>
        <i/>
        <sz val="11"/>
        <color theme="1"/>
        <rFont val="Calibri"/>
        <family val="2"/>
        <scheme val="minor"/>
      </rPr>
      <t xml:space="preserve">R. insecticola </t>
    </r>
    <r>
      <rPr>
        <sz val="11"/>
        <color theme="1"/>
        <rFont val="Calibri"/>
        <family val="2"/>
        <scheme val="minor"/>
      </rPr>
      <t xml:space="preserve">in the presence of </t>
    </r>
    <r>
      <rPr>
        <i/>
        <sz val="11"/>
        <color theme="1"/>
        <rFont val="Calibri"/>
        <family val="2"/>
        <scheme val="minor"/>
      </rPr>
      <t xml:space="preserve">Spiroplasma </t>
    </r>
    <r>
      <rPr>
        <sz val="11"/>
        <color theme="1"/>
        <rFont val="Calibri"/>
        <family val="2"/>
        <scheme val="minor"/>
      </rPr>
      <t xml:space="preserve">is absorbed by the offset, and each coefficient describes the effect of the corresponding Spiroplasma strain plus its eventual interaction with </t>
    </r>
    <r>
      <rPr>
        <i/>
        <sz val="11"/>
        <color theme="1"/>
        <rFont val="Calibri"/>
        <family val="2"/>
        <scheme val="minor"/>
      </rPr>
      <t>R. insecticola</t>
    </r>
    <r>
      <rPr>
        <sz val="11"/>
        <color theme="1"/>
        <rFont val="Calibri"/>
        <family val="2"/>
        <scheme val="minor"/>
      </rPr>
      <t>.   Grey values correspond to post-hoc analysis performed on tests that were overall non significant.</t>
    </r>
  </si>
  <si>
    <r>
      <t>Mumification rate line K</t>
    </r>
    <r>
      <rPr>
        <b/>
        <sz val="11"/>
        <color theme="1"/>
        <rFont val="Calibri"/>
        <family val="2"/>
        <scheme val="minor"/>
      </rPr>
      <t xml:space="preserve">   </t>
    </r>
    <r>
      <rPr>
        <b/>
        <u/>
        <sz val="11"/>
        <color theme="1"/>
        <rFont val="Calibri"/>
        <family val="2"/>
        <scheme val="minor"/>
      </rPr>
      <t>/!\</t>
    </r>
    <r>
      <rPr>
        <b/>
        <sz val="11"/>
        <color theme="1"/>
        <rFont val="Calibri"/>
        <family val="2"/>
        <scheme val="minor"/>
      </rPr>
      <t xml:space="preserve"> the overall subline effect is non significant </t>
    </r>
  </si>
  <si>
    <r>
      <t>Mumification rate line D</t>
    </r>
    <r>
      <rPr>
        <b/>
        <sz val="11"/>
        <color theme="1"/>
        <rFont val="Calibri"/>
        <family val="2"/>
        <scheme val="minor"/>
      </rPr>
      <t xml:space="preserve">   </t>
    </r>
    <r>
      <rPr>
        <b/>
        <u/>
        <sz val="11"/>
        <color theme="1"/>
        <rFont val="Calibri"/>
        <family val="2"/>
        <scheme val="minor"/>
      </rPr>
      <t>/!\</t>
    </r>
    <r>
      <rPr>
        <b/>
        <sz val="11"/>
        <color theme="1"/>
        <rFont val="Calibri"/>
        <family val="2"/>
        <scheme val="minor"/>
      </rPr>
      <t xml:space="preserve"> the overall subline effect is non significant </t>
    </r>
  </si>
  <si>
    <t>ID</t>
  </si>
  <si>
    <t>Block</t>
  </si>
  <si>
    <t>N_aphids_still_alive_one_day_after_the_exposure</t>
  </si>
  <si>
    <t>N_Mummies_candidate_wasp_haching</t>
  </si>
  <si>
    <t>N_Wasps</t>
  </si>
  <si>
    <t>aphid_clone</t>
  </si>
  <si>
    <t>wasp_line</t>
  </si>
  <si>
    <t>Regiella</t>
  </si>
  <si>
    <t>Spiro</t>
  </si>
  <si>
    <t>Phylogenetic.group</t>
  </si>
  <si>
    <t>Grp1</t>
  </si>
  <si>
    <t>Grp2</t>
  </si>
  <si>
    <t>Grp3</t>
  </si>
  <si>
    <t>Block1</t>
  </si>
  <si>
    <t>D</t>
  </si>
  <si>
    <t>S385</t>
  </si>
  <si>
    <t>K</t>
  </si>
  <si>
    <t>B</t>
  </si>
  <si>
    <t>S0</t>
  </si>
  <si>
    <t>S322</t>
  </si>
  <si>
    <t>S237</t>
  </si>
  <si>
    <t>S709</t>
  </si>
  <si>
    <t>S392</t>
  </si>
  <si>
    <t>S161</t>
  </si>
  <si>
    <t>S227</t>
  </si>
  <si>
    <t>NA</t>
  </si>
  <si>
    <t>Block2</t>
  </si>
  <si>
    <t>Block3</t>
  </si>
  <si>
    <t>Block4</t>
  </si>
  <si>
    <t>Block5</t>
  </si>
  <si>
    <t>Block6</t>
  </si>
  <si>
    <t>N_Mummies</t>
  </si>
  <si>
    <t>Mummification_rate</t>
  </si>
  <si>
    <t>Experimental setting</t>
  </si>
  <si>
    <t>Dummy variables (see material and methods)</t>
  </si>
  <si>
    <t>Emergence_rate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</si>
</sst>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22" x14ac:knownFonts="1">
    <font>
      <sz val="11"/>
      <color theme="1"/>
      <name val="Calibri"/>
      <family val="2"/>
      <scheme val="minor"/>
    </font>
    <font>
      <b/>
      <sz val="11"/>
      <color theme="1"/>
      <name val="Calibri"/>
      <family val="2"/>
      <scheme val="minor"/>
    </font>
    <font>
      <sz val="11"/>
      <color rgb="FF000000"/>
      <name val="Calibri"/>
      <family val="2"/>
      <charset val="1"/>
    </font>
    <font>
      <b/>
      <sz val="11"/>
      <name val="Calibri"/>
      <family val="2"/>
      <charset val="1"/>
    </font>
    <font>
      <b/>
      <sz val="11"/>
      <color rgb="FF000000"/>
      <name val="Calibri"/>
      <family val="2"/>
      <charset val="1"/>
    </font>
    <font>
      <sz val="11"/>
      <name val="Calibri"/>
      <family val="2"/>
      <charset val="1"/>
    </font>
    <font>
      <b/>
      <sz val="11"/>
      <color rgb="FF808080"/>
      <name val="Calibri"/>
      <family val="2"/>
      <charset val="1"/>
    </font>
    <font>
      <sz val="11"/>
      <color rgb="FF808080"/>
      <name val="Calibri"/>
      <family val="2"/>
      <charset val="1"/>
    </font>
    <font>
      <b/>
      <sz val="10"/>
      <name val="Arial"/>
      <family val="2"/>
      <charset val="238"/>
    </font>
    <font>
      <sz val="10"/>
      <name val="Arial"/>
      <family val="2"/>
      <charset val="238"/>
    </font>
    <font>
      <i/>
      <sz val="11"/>
      <color rgb="FF000000"/>
      <name val="Calibri"/>
      <family val="2"/>
      <charset val="1"/>
    </font>
    <font>
      <sz val="10"/>
      <color rgb="FF000000"/>
      <name val="arial"/>
      <family val="2"/>
      <charset val="1"/>
    </font>
    <font>
      <i/>
      <sz val="11"/>
      <color theme="1"/>
      <name val="Calibri"/>
      <family val="2"/>
      <scheme val="minor"/>
    </font>
    <font>
      <sz val="9"/>
      <color theme="1"/>
      <name val="Calibri"/>
      <family val="2"/>
      <scheme val="minor"/>
    </font>
    <font>
      <b/>
      <u/>
      <sz val="11"/>
      <color theme="1"/>
      <name val="Calibri"/>
      <family val="2"/>
      <scheme val="minor"/>
    </font>
    <font>
      <sz val="11"/>
      <name val="Calibri"/>
      <family val="2"/>
      <scheme val="minor"/>
    </font>
    <font>
      <sz val="11"/>
      <color theme="0" tint="-0.499984740745262"/>
      <name val="Calibri"/>
      <family val="2"/>
      <scheme val="minor"/>
    </font>
    <font>
      <b/>
      <sz val="11"/>
      <color theme="0" tint="-0.499984740745262"/>
      <name val="Calibri"/>
      <family val="2"/>
      <scheme val="minor"/>
    </font>
    <font>
      <sz val="11"/>
      <color theme="1" tint="0.249977111117893"/>
      <name val="Calibri"/>
      <family val="2"/>
      <scheme val="minor"/>
    </font>
    <font>
      <i/>
      <sz val="11"/>
      <color theme="1" tint="0.249977111117893"/>
      <name val="Calibri"/>
      <family val="2"/>
      <scheme val="minor"/>
    </font>
    <font>
      <sz val="9"/>
      <color theme="1" tint="0.249977111117893"/>
      <name val="Calibri"/>
      <family val="2"/>
      <scheme val="minor"/>
    </font>
    <font>
      <b/>
      <sz val="11"/>
      <color theme="1" tint="0.249977111117893"/>
      <name val="Calibri"/>
      <family val="2"/>
      <scheme val="minor"/>
    </font>
  </fonts>
  <fills count="2">
    <fill>
      <patternFill patternType="none"/>
    </fill>
    <fill>
      <patternFill patternType="gray125"/>
    </fill>
  </fills>
  <borders count="6">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3">
    <xf numFmtId="0" fontId="0" fillId="0" borderId="0"/>
    <xf numFmtId="0" fontId="2" fillId="0" borderId="0"/>
    <xf numFmtId="0" fontId="2" fillId="0" borderId="0"/>
  </cellStyleXfs>
  <cellXfs count="64">
    <xf numFmtId="0" fontId="0" fillId="0" borderId="0" xfId="0"/>
    <xf numFmtId="0" fontId="3" fillId="0" borderId="0" xfId="1" applyFont="1" applyAlignment="1">
      <alignment wrapText="1"/>
    </xf>
    <xf numFmtId="164" fontId="4" fillId="0" borderId="0" xfId="1" applyNumberFormat="1" applyFont="1" applyAlignment="1">
      <alignment horizontal="left" wrapText="1"/>
    </xf>
    <xf numFmtId="0" fontId="4" fillId="0" borderId="0" xfId="1" applyFont="1" applyAlignment="1">
      <alignment horizontal="left" wrapText="1"/>
    </xf>
    <xf numFmtId="0" fontId="3" fillId="0" borderId="0" xfId="1" applyFont="1" applyAlignment="1">
      <alignment horizontal="left" wrapText="1"/>
    </xf>
    <xf numFmtId="0" fontId="3" fillId="0" borderId="0" xfId="1" applyFont="1" applyBorder="1" applyAlignment="1">
      <alignment wrapText="1"/>
    </xf>
    <xf numFmtId="0" fontId="3" fillId="0" borderId="0" xfId="1" applyFont="1" applyBorder="1"/>
    <xf numFmtId="0" fontId="4" fillId="0" borderId="0" xfId="1" applyFont="1"/>
    <xf numFmtId="0" fontId="5" fillId="0" borderId="0" xfId="1" applyFont="1"/>
    <xf numFmtId="0" fontId="2" fillId="0" borderId="0" xfId="1"/>
    <xf numFmtId="0" fontId="4" fillId="0" borderId="0" xfId="1" applyFont="1" applyBorder="1"/>
    <xf numFmtId="164" fontId="2" fillId="0" borderId="0" xfId="1" applyNumberFormat="1" applyAlignment="1">
      <alignment horizontal="left"/>
    </xf>
    <xf numFmtId="0" fontId="2" fillId="0" borderId="0" xfId="1" applyFont="1" applyAlignment="1">
      <alignment horizontal="left"/>
    </xf>
    <xf numFmtId="0" fontId="5" fillId="0" borderId="0" xfId="1" applyFont="1" applyAlignment="1">
      <alignment horizontal="left"/>
    </xf>
    <xf numFmtId="0" fontId="5" fillId="0" borderId="0" xfId="1" applyFont="1" applyBorder="1"/>
    <xf numFmtId="164" fontId="5" fillId="0" borderId="0" xfId="1" applyNumberFormat="1" applyFont="1" applyBorder="1" applyAlignment="1">
      <alignment horizontal="left"/>
    </xf>
    <xf numFmtId="0" fontId="5" fillId="0" borderId="0" xfId="1" applyFont="1" applyBorder="1" applyAlignment="1">
      <alignment horizontal="left"/>
    </xf>
    <xf numFmtId="0" fontId="6" fillId="0" borderId="0" xfId="1" applyFont="1" applyBorder="1"/>
    <xf numFmtId="0" fontId="7" fillId="0" borderId="0" xfId="1" applyFont="1" applyBorder="1"/>
    <xf numFmtId="164" fontId="7" fillId="0" borderId="0" xfId="1" applyNumberFormat="1" applyFont="1" applyBorder="1" applyAlignment="1">
      <alignment horizontal="left"/>
    </xf>
    <xf numFmtId="0" fontId="7" fillId="0" borderId="0" xfId="1" applyFont="1" applyBorder="1" applyAlignment="1">
      <alignment horizontal="left"/>
    </xf>
    <xf numFmtId="0" fontId="7" fillId="0" borderId="0" xfId="1" applyFont="1"/>
    <xf numFmtId="0" fontId="2" fillId="0" borderId="0" xfId="1" applyFont="1"/>
    <xf numFmtId="0" fontId="5" fillId="0" borderId="0" xfId="1" applyFont="1" applyBorder="1" applyAlignment="1">
      <alignment horizontal="center"/>
    </xf>
    <xf numFmtId="0" fontId="8" fillId="0" borderId="0" xfId="1" applyFont="1" applyAlignment="1">
      <alignment horizontal="center"/>
    </xf>
    <xf numFmtId="164" fontId="5" fillId="0" borderId="0" xfId="1" applyNumberFormat="1" applyFont="1" applyAlignment="1">
      <alignment horizontal="left"/>
    </xf>
    <xf numFmtId="0" fontId="9" fillId="0" borderId="0" xfId="1" applyFont="1" applyBorder="1" applyAlignment="1">
      <alignment horizontal="left"/>
    </xf>
    <xf numFmtId="0" fontId="2" fillId="0" borderId="0" xfId="1" applyFont="1" applyBorder="1" applyAlignment="1">
      <alignment horizontal="left"/>
    </xf>
    <xf numFmtId="0" fontId="5" fillId="0" borderId="0" xfId="1" applyFont="1" applyAlignment="1">
      <alignment wrapText="1"/>
    </xf>
    <xf numFmtId="0" fontId="2" fillId="0" borderId="0" xfId="1" applyFont="1" applyAlignment="1">
      <alignment horizontal="left" vertical="center" wrapText="1" indent="11"/>
    </xf>
    <xf numFmtId="14" fontId="2" fillId="0" borderId="0" xfId="1" applyNumberFormat="1" applyFont="1" applyAlignment="1">
      <alignment horizontal="left"/>
    </xf>
    <xf numFmtId="0" fontId="2" fillId="0" borderId="0" xfId="1" applyFont="1" applyAlignment="1">
      <alignment horizontal="left" vertical="center" indent="11"/>
    </xf>
    <xf numFmtId="14" fontId="2" fillId="0" borderId="0" xfId="1" applyNumberFormat="1" applyFont="1" applyBorder="1" applyAlignment="1">
      <alignment horizontal="left"/>
    </xf>
    <xf numFmtId="0" fontId="11" fillId="0" borderId="0" xfId="1" applyFont="1" applyBorder="1" applyAlignment="1">
      <alignment horizontal="left"/>
    </xf>
    <xf numFmtId="0" fontId="2" fillId="0" borderId="0" xfId="1" applyFont="1" applyBorder="1"/>
    <xf numFmtId="0" fontId="0" fillId="0" borderId="0" xfId="2" applyFont="1" applyBorder="1"/>
    <xf numFmtId="0" fontId="8" fillId="0" borderId="0" xfId="1" applyFont="1" applyBorder="1" applyAlignment="1">
      <alignment horizontal="center"/>
    </xf>
    <xf numFmtId="0" fontId="0" fillId="0" borderId="0" xfId="2" applyFont="1" applyBorder="1" applyAlignment="1">
      <alignment horizontal="left"/>
    </xf>
    <xf numFmtId="0" fontId="1" fillId="0" borderId="0" xfId="0" applyFont="1"/>
    <xf numFmtId="0" fontId="0" fillId="0" borderId="1" xfId="0" applyBorder="1"/>
    <xf numFmtId="0" fontId="0" fillId="0" borderId="2" xfId="0" applyBorder="1" applyAlignment="1">
      <alignment horizontal="center"/>
    </xf>
    <xf numFmtId="0" fontId="0" fillId="0" borderId="3" xfId="0" applyBorder="1"/>
    <xf numFmtId="0" fontId="0" fillId="0" borderId="4" xfId="0" applyBorder="1"/>
    <xf numFmtId="0" fontId="0" fillId="0" borderId="2" xfId="0" applyBorder="1"/>
    <xf numFmtId="0" fontId="0" fillId="0" borderId="3" xfId="0" applyBorder="1" applyAlignment="1">
      <alignment wrapText="1"/>
    </xf>
    <xf numFmtId="165" fontId="0" fillId="0" borderId="0" xfId="0" applyNumberFormat="1"/>
    <xf numFmtId="165" fontId="0" fillId="0" borderId="0" xfId="0" applyNumberFormat="1" applyAlignment="1">
      <alignment horizontal="left" wrapText="1"/>
    </xf>
    <xf numFmtId="165" fontId="13" fillId="0" borderId="0" xfId="0" applyNumberFormat="1" applyFont="1"/>
    <xf numFmtId="165" fontId="1" fillId="0" borderId="0" xfId="0" applyNumberFormat="1" applyFont="1"/>
    <xf numFmtId="165" fontId="14" fillId="0" borderId="0" xfId="0" applyNumberFormat="1" applyFont="1"/>
    <xf numFmtId="165" fontId="16" fillId="0" borderId="0" xfId="0" applyNumberFormat="1" applyFont="1"/>
    <xf numFmtId="165" fontId="17" fillId="0" borderId="0" xfId="0" applyNumberFormat="1" applyFont="1"/>
    <xf numFmtId="165" fontId="18" fillId="0" borderId="0" xfId="0" applyNumberFormat="1" applyFont="1"/>
    <xf numFmtId="165" fontId="20" fillId="0" borderId="0" xfId="0" applyNumberFormat="1" applyFont="1"/>
    <xf numFmtId="165" fontId="21" fillId="0" borderId="0" xfId="0" applyNumberFormat="1" applyFont="1"/>
    <xf numFmtId="165" fontId="18" fillId="0" borderId="0" xfId="0" applyNumberFormat="1" applyFont="1" applyFill="1"/>
    <xf numFmtId="165" fontId="15" fillId="0" borderId="0" xfId="0" applyNumberFormat="1" applyFont="1" applyFill="1"/>
    <xf numFmtId="0" fontId="5" fillId="0" borderId="0" xfId="1" applyFont="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165" fontId="0" fillId="0" borderId="0" xfId="0" applyNumberFormat="1" applyAlignment="1">
      <alignment horizontal="left" wrapText="1"/>
    </xf>
    <xf numFmtId="165" fontId="1" fillId="0" borderId="0" xfId="0" applyNumberFormat="1" applyFont="1" applyAlignment="1">
      <alignment horizontal="center" wrapText="1"/>
    </xf>
    <xf numFmtId="0" fontId="0" fillId="0" borderId="0" xfId="0" applyAlignment="1">
      <alignment horizontal="center"/>
    </xf>
    <xf numFmtId="0" fontId="0" fillId="0" borderId="0" xfId="0" applyAlignment="1">
      <alignment horizontal="left"/>
    </xf>
  </cellXfs>
  <cellStyles count="3">
    <cellStyle name="Normal" xfId="0" builtinId="0"/>
    <cellStyle name="Normal 2" xfId="1"/>
    <cellStyle name="Texte explicatif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tabSelected="1" zoomScale="95" zoomScaleNormal="95" workbookViewId="0">
      <pane ySplit="1545" topLeftCell="A25" activePane="bottomLeft"/>
      <selection activeCell="A2" sqref="A2:F28"/>
      <selection pane="bottomLeft" activeCell="D41" sqref="D41"/>
    </sheetView>
  </sheetViews>
  <sheetFormatPr baseColWidth="10" defaultColWidth="9.140625" defaultRowHeight="15" x14ac:dyDescent="0.25"/>
  <cols>
    <col min="1" max="2" width="9.140625" style="8"/>
    <col min="3" max="3" width="9.140625" style="9"/>
    <col min="4" max="5" width="9.140625" style="9" customWidth="1"/>
    <col min="6" max="6" width="17.28515625" style="25" bestFit="1" customWidth="1"/>
    <col min="7" max="8" width="9.140625" style="8" customWidth="1"/>
    <col min="9" max="9" width="18.7109375" style="8" bestFit="1" customWidth="1"/>
    <col min="10" max="13" width="9.140625" style="8"/>
    <col min="14" max="14" width="9.140625" style="9"/>
    <col min="15" max="1025" width="9.140625" style="8"/>
    <col min="1026" max="16384" width="9.140625" style="9"/>
  </cols>
  <sheetData>
    <row r="1" spans="1:1024" ht="52.5" customHeight="1" x14ac:dyDescent="0.25">
      <c r="A1" s="1" t="s">
        <v>0</v>
      </c>
      <c r="B1" s="1" t="s">
        <v>182</v>
      </c>
      <c r="C1" s="1" t="s">
        <v>1</v>
      </c>
      <c r="D1" s="1" t="s">
        <v>2</v>
      </c>
      <c r="E1" s="1" t="s">
        <v>3</v>
      </c>
      <c r="F1" s="2" t="s">
        <v>4</v>
      </c>
      <c r="G1" s="3" t="s">
        <v>5</v>
      </c>
      <c r="H1" s="3" t="s">
        <v>6</v>
      </c>
      <c r="I1" s="3" t="s">
        <v>7</v>
      </c>
      <c r="J1" s="4" t="s">
        <v>8</v>
      </c>
      <c r="K1" s="4" t="s">
        <v>9</v>
      </c>
      <c r="L1" s="5" t="s">
        <v>10</v>
      </c>
      <c r="M1" s="6" t="s">
        <v>11</v>
      </c>
      <c r="N1" s="7" t="s">
        <v>183</v>
      </c>
      <c r="O1" s="6" t="s">
        <v>184</v>
      </c>
      <c r="P1" s="8" t="s">
        <v>12</v>
      </c>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2" spans="1:1024" ht="15" customHeight="1" x14ac:dyDescent="0.25">
      <c r="A2" s="57" t="s">
        <v>13</v>
      </c>
      <c r="B2" s="10" t="s">
        <v>14</v>
      </c>
      <c r="C2" s="8" t="s">
        <v>15</v>
      </c>
      <c r="E2" s="9">
        <v>2</v>
      </c>
      <c r="F2" s="11">
        <v>42217</v>
      </c>
      <c r="G2" s="12" t="s">
        <v>16</v>
      </c>
      <c r="H2" s="12" t="s">
        <v>17</v>
      </c>
      <c r="I2" s="12" t="s">
        <v>18</v>
      </c>
      <c r="J2" s="13" t="s">
        <v>19</v>
      </c>
      <c r="K2" s="13"/>
      <c r="L2" s="14"/>
      <c r="M2" s="14"/>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x14ac:dyDescent="0.25">
      <c r="A3" s="57"/>
      <c r="B3" s="10" t="s">
        <v>20</v>
      </c>
      <c r="C3" s="14" t="s">
        <v>21</v>
      </c>
      <c r="D3" s="8" t="s">
        <v>22</v>
      </c>
      <c r="E3" s="8">
        <v>2</v>
      </c>
      <c r="F3" s="15">
        <v>42217</v>
      </c>
      <c r="G3" s="16" t="s">
        <v>23</v>
      </c>
      <c r="H3" s="16" t="s">
        <v>24</v>
      </c>
      <c r="I3" s="16" t="s">
        <v>18</v>
      </c>
      <c r="J3" s="16" t="s">
        <v>25</v>
      </c>
      <c r="K3" s="16"/>
      <c r="L3" s="14"/>
      <c r="M3" s="14"/>
      <c r="N3" s="9" t="s">
        <v>26</v>
      </c>
      <c r="O3" s="8" t="s">
        <v>185</v>
      </c>
      <c r="P3" s="14"/>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x14ac:dyDescent="0.25">
      <c r="A4" s="57"/>
      <c r="B4" s="10" t="s">
        <v>27</v>
      </c>
      <c r="C4" s="14" t="s">
        <v>28</v>
      </c>
      <c r="D4" s="14"/>
      <c r="E4" s="14">
        <v>2</v>
      </c>
      <c r="F4" s="15">
        <v>42156</v>
      </c>
      <c r="G4" s="16" t="s">
        <v>29</v>
      </c>
      <c r="H4" s="16" t="s">
        <v>30</v>
      </c>
      <c r="I4" s="16" t="s">
        <v>31</v>
      </c>
      <c r="J4" s="16" t="s">
        <v>32</v>
      </c>
      <c r="K4" s="16"/>
      <c r="L4" s="14"/>
      <c r="M4" s="14"/>
      <c r="O4" s="9"/>
      <c r="P4" s="14"/>
      <c r="Q4" s="14"/>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x14ac:dyDescent="0.25">
      <c r="A5" s="57"/>
      <c r="B5" s="10" t="s">
        <v>33</v>
      </c>
      <c r="C5" s="14" t="s">
        <v>34</v>
      </c>
      <c r="D5" s="8" t="s">
        <v>22</v>
      </c>
      <c r="E5" s="8">
        <v>2</v>
      </c>
      <c r="F5" s="15">
        <v>42135</v>
      </c>
      <c r="G5" s="16" t="s">
        <v>35</v>
      </c>
      <c r="H5" s="16" t="s">
        <v>36</v>
      </c>
      <c r="I5" s="16" t="s">
        <v>31</v>
      </c>
      <c r="J5" s="16" t="s">
        <v>37</v>
      </c>
      <c r="K5" s="16"/>
      <c r="L5" s="14"/>
      <c r="M5" s="14"/>
      <c r="O5" s="9"/>
      <c r="P5" s="14"/>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x14ac:dyDescent="0.25">
      <c r="A6" s="57"/>
      <c r="B6" s="10" t="s">
        <v>38</v>
      </c>
      <c r="C6" s="14" t="s">
        <v>39</v>
      </c>
      <c r="D6" s="8" t="s">
        <v>22</v>
      </c>
      <c r="E6" s="8">
        <v>2</v>
      </c>
      <c r="F6" s="15">
        <v>42135</v>
      </c>
      <c r="G6" s="16" t="s">
        <v>40</v>
      </c>
      <c r="H6" s="16" t="s">
        <v>41</v>
      </c>
      <c r="I6" s="16" t="s">
        <v>31</v>
      </c>
      <c r="J6" s="16" t="s">
        <v>32</v>
      </c>
      <c r="K6" s="16"/>
      <c r="L6" s="9"/>
      <c r="M6" s="14"/>
      <c r="O6" s="9"/>
      <c r="P6" s="14"/>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21" customFormat="1" x14ac:dyDescent="0.25">
      <c r="A7" s="57"/>
      <c r="B7" s="17" t="s">
        <v>42</v>
      </c>
      <c r="C7" s="18" t="s">
        <v>43</v>
      </c>
      <c r="D7" s="18"/>
      <c r="E7" s="18"/>
      <c r="F7" s="19">
        <v>42121</v>
      </c>
      <c r="G7" s="20" t="s">
        <v>44</v>
      </c>
      <c r="H7" s="20" t="s">
        <v>45</v>
      </c>
      <c r="I7" s="20" t="s">
        <v>46</v>
      </c>
      <c r="J7" s="20" t="s">
        <v>47</v>
      </c>
      <c r="K7" s="20"/>
      <c r="M7" s="18"/>
      <c r="N7" s="21" t="s">
        <v>48</v>
      </c>
      <c r="O7" s="21" t="s">
        <v>186</v>
      </c>
      <c r="P7" s="18" t="s">
        <v>49</v>
      </c>
      <c r="Q7" s="18"/>
    </row>
    <row r="8" spans="1:1024" x14ac:dyDescent="0.25">
      <c r="A8" s="57"/>
      <c r="B8" s="10" t="s">
        <v>50</v>
      </c>
      <c r="C8" s="14" t="s">
        <v>51</v>
      </c>
      <c r="D8" s="8" t="s">
        <v>22</v>
      </c>
      <c r="E8" s="8">
        <v>3</v>
      </c>
      <c r="F8" s="15">
        <v>42217</v>
      </c>
      <c r="G8" s="16" t="s">
        <v>23</v>
      </c>
      <c r="H8" s="16" t="s">
        <v>24</v>
      </c>
      <c r="I8" s="16" t="s">
        <v>52</v>
      </c>
      <c r="J8" s="16" t="s">
        <v>53</v>
      </c>
      <c r="K8" s="16"/>
      <c r="L8" s="14"/>
      <c r="M8" s="14"/>
      <c r="N8" s="9" t="s">
        <v>48</v>
      </c>
      <c r="O8" s="8" t="s">
        <v>54</v>
      </c>
      <c r="P8" s="14"/>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x14ac:dyDescent="0.25">
      <c r="A9" s="57"/>
      <c r="B9" s="10" t="s">
        <v>55</v>
      </c>
      <c r="C9" s="14" t="s">
        <v>56</v>
      </c>
      <c r="D9" s="8" t="s">
        <v>22</v>
      </c>
      <c r="E9" s="8">
        <v>3</v>
      </c>
      <c r="F9" s="15">
        <v>42177</v>
      </c>
      <c r="G9" s="16" t="s">
        <v>57</v>
      </c>
      <c r="H9" s="16" t="s">
        <v>58</v>
      </c>
      <c r="I9" s="16" t="s">
        <v>59</v>
      </c>
      <c r="J9" s="16" t="s">
        <v>60</v>
      </c>
      <c r="K9" s="16"/>
      <c r="L9" s="14"/>
      <c r="M9" s="14"/>
      <c r="N9" s="9" t="s">
        <v>48</v>
      </c>
      <c r="O9" s="8" t="s">
        <v>54</v>
      </c>
      <c r="P9" s="14"/>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x14ac:dyDescent="0.25">
      <c r="A10" s="57"/>
      <c r="B10" s="10" t="s">
        <v>61</v>
      </c>
      <c r="C10" s="14" t="s">
        <v>62</v>
      </c>
      <c r="D10" s="14"/>
      <c r="E10" s="14">
        <v>3</v>
      </c>
      <c r="F10" s="15">
        <v>42121</v>
      </c>
      <c r="G10" s="16" t="s">
        <v>44</v>
      </c>
      <c r="H10" s="16" t="s">
        <v>45</v>
      </c>
      <c r="I10" s="16" t="s">
        <v>46</v>
      </c>
      <c r="J10" s="16" t="s">
        <v>63</v>
      </c>
      <c r="K10" s="16"/>
      <c r="L10" s="14"/>
      <c r="M10" s="14"/>
      <c r="N10" s="9" t="s">
        <v>48</v>
      </c>
      <c r="O10" s="8" t="s">
        <v>186</v>
      </c>
      <c r="P10" s="14"/>
      <c r="Q10" s="14"/>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x14ac:dyDescent="0.25">
      <c r="A11" s="57"/>
      <c r="B11" s="10" t="s">
        <v>64</v>
      </c>
      <c r="C11" s="14" t="s">
        <v>65</v>
      </c>
      <c r="D11" s="14"/>
      <c r="E11" s="14">
        <v>1</v>
      </c>
      <c r="F11" s="15">
        <v>42217</v>
      </c>
      <c r="G11" s="16" t="s">
        <v>66</v>
      </c>
      <c r="H11" s="16" t="s">
        <v>67</v>
      </c>
      <c r="I11" s="16" t="s">
        <v>68</v>
      </c>
      <c r="J11" s="16" t="s">
        <v>37</v>
      </c>
      <c r="K11" s="16"/>
      <c r="L11" s="14"/>
      <c r="M11" s="14"/>
      <c r="N11" s="9" t="s">
        <v>48</v>
      </c>
      <c r="O11" s="8" t="s">
        <v>54</v>
      </c>
      <c r="P11" s="14"/>
      <c r="Q11" s="14"/>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x14ac:dyDescent="0.25">
      <c r="A12" s="57"/>
      <c r="B12" s="10" t="s">
        <v>69</v>
      </c>
      <c r="C12" s="14" t="s">
        <v>70</v>
      </c>
      <c r="D12" s="14"/>
      <c r="E12" s="14">
        <v>2</v>
      </c>
      <c r="F12" s="15">
        <v>42217</v>
      </c>
      <c r="G12" s="14" t="s">
        <v>23</v>
      </c>
      <c r="H12" s="14" t="s">
        <v>24</v>
      </c>
      <c r="I12" s="22" t="s">
        <v>18</v>
      </c>
      <c r="J12" s="16" t="s">
        <v>25</v>
      </c>
      <c r="K12" s="16"/>
      <c r="L12" s="14"/>
      <c r="M12" s="14"/>
      <c r="P12" s="14"/>
      <c r="Q12" s="14"/>
    </row>
    <row r="13" spans="1:1024" x14ac:dyDescent="0.25">
      <c r="A13" s="57"/>
      <c r="B13" s="10" t="s">
        <v>71</v>
      </c>
      <c r="C13" s="14" t="s">
        <v>72</v>
      </c>
      <c r="D13" s="8" t="s">
        <v>22</v>
      </c>
      <c r="E13" s="8">
        <v>1</v>
      </c>
      <c r="F13" s="15">
        <v>42188</v>
      </c>
      <c r="G13" s="16" t="s">
        <v>73</v>
      </c>
      <c r="H13" s="16" t="s">
        <v>74</v>
      </c>
      <c r="I13" s="16" t="s">
        <v>46</v>
      </c>
      <c r="J13" s="16" t="s">
        <v>75</v>
      </c>
      <c r="K13" s="16"/>
      <c r="L13" s="14"/>
      <c r="M13" s="14"/>
      <c r="N13" s="9" t="s">
        <v>48</v>
      </c>
      <c r="O13" s="8" t="s">
        <v>54</v>
      </c>
      <c r="P13" s="14"/>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x14ac:dyDescent="0.25">
      <c r="A14" s="57"/>
      <c r="B14" s="10" t="s">
        <v>76</v>
      </c>
      <c r="C14" s="14" t="s">
        <v>77</v>
      </c>
      <c r="D14" s="8" t="s">
        <v>22</v>
      </c>
      <c r="E14" s="8">
        <v>1</v>
      </c>
      <c r="F14" s="15">
        <v>42217</v>
      </c>
      <c r="G14" s="14" t="s">
        <v>23</v>
      </c>
      <c r="H14" s="14" t="s">
        <v>24</v>
      </c>
      <c r="I14" s="14" t="s">
        <v>18</v>
      </c>
      <c r="J14" s="14" t="s">
        <v>60</v>
      </c>
      <c r="K14" s="14"/>
      <c r="L14" s="14"/>
      <c r="M14" s="14"/>
      <c r="N14" s="9" t="s">
        <v>48</v>
      </c>
      <c r="O14" s="8" t="s">
        <v>54</v>
      </c>
      <c r="P14" s="14"/>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row>
    <row r="15" spans="1:1024" x14ac:dyDescent="0.25">
      <c r="A15" s="57"/>
      <c r="B15" s="10" t="s">
        <v>78</v>
      </c>
      <c r="C15" s="14" t="s">
        <v>79</v>
      </c>
      <c r="D15" s="14"/>
      <c r="E15" s="14">
        <v>1</v>
      </c>
      <c r="F15" s="15">
        <v>42217</v>
      </c>
      <c r="G15" s="14" t="s">
        <v>66</v>
      </c>
      <c r="H15" s="14" t="s">
        <v>67</v>
      </c>
      <c r="I15" s="14" t="s">
        <v>80</v>
      </c>
      <c r="J15" s="16" t="s">
        <v>81</v>
      </c>
      <c r="K15" s="16"/>
      <c r="L15" s="14"/>
      <c r="M15" s="14"/>
      <c r="O15" s="14"/>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c r="AAY15" s="9"/>
      <c r="AAZ15" s="9"/>
      <c r="ABA15" s="9"/>
      <c r="ABB15" s="9"/>
      <c r="ABC15" s="9"/>
      <c r="ABD15" s="9"/>
      <c r="ABE15" s="9"/>
      <c r="ABF15" s="9"/>
      <c r="ABG15" s="9"/>
      <c r="ABH15" s="9"/>
      <c r="ABI15" s="9"/>
      <c r="ABJ15" s="9"/>
      <c r="ABK15" s="9"/>
      <c r="ABL15" s="9"/>
      <c r="ABM15" s="9"/>
      <c r="ABN15" s="9"/>
      <c r="ABO15" s="9"/>
      <c r="ABP15" s="9"/>
      <c r="ABQ15" s="9"/>
      <c r="ABR15" s="9"/>
      <c r="ABS15" s="9"/>
      <c r="ABT15" s="9"/>
      <c r="ABU15" s="9"/>
      <c r="ABV15" s="9"/>
      <c r="ABW15" s="9"/>
      <c r="ABX15" s="9"/>
      <c r="ABY15" s="9"/>
      <c r="ABZ15" s="9"/>
      <c r="ACA15" s="9"/>
      <c r="ACB15" s="9"/>
      <c r="ACC15" s="9"/>
      <c r="ACD15" s="9"/>
      <c r="ACE15" s="9"/>
      <c r="ACF15" s="9"/>
      <c r="ACG15" s="9"/>
      <c r="ACH15" s="9"/>
      <c r="ACI15" s="9"/>
      <c r="ACJ15" s="9"/>
      <c r="ACK15" s="9"/>
      <c r="ACL15" s="9"/>
      <c r="ACM15" s="9"/>
      <c r="ACN15" s="9"/>
      <c r="ACO15" s="9"/>
      <c r="ACP15" s="9"/>
      <c r="ACQ15" s="9"/>
      <c r="ACR15" s="9"/>
      <c r="ACS15" s="9"/>
      <c r="ACT15" s="9"/>
      <c r="ACU15" s="9"/>
      <c r="ACV15" s="9"/>
      <c r="ACW15" s="9"/>
      <c r="ACX15" s="9"/>
      <c r="ACY15" s="9"/>
      <c r="ACZ15" s="9"/>
      <c r="ADA15" s="9"/>
      <c r="ADB15" s="9"/>
      <c r="ADC15" s="9"/>
      <c r="ADD15" s="9"/>
      <c r="ADE15" s="9"/>
      <c r="ADF15" s="9"/>
      <c r="ADG15" s="9"/>
      <c r="ADH15" s="9"/>
      <c r="ADI15" s="9"/>
      <c r="ADJ15" s="9"/>
      <c r="ADK15" s="9"/>
      <c r="ADL15" s="9"/>
      <c r="ADM15" s="9"/>
      <c r="ADN15" s="9"/>
      <c r="ADO15" s="9"/>
      <c r="ADP15" s="9"/>
      <c r="ADQ15" s="9"/>
      <c r="ADR15" s="9"/>
      <c r="ADS15" s="9"/>
      <c r="ADT15" s="9"/>
      <c r="ADU15" s="9"/>
      <c r="ADV15" s="9"/>
      <c r="ADW15" s="9"/>
      <c r="ADX15" s="9"/>
      <c r="ADY15" s="9"/>
      <c r="ADZ15" s="9"/>
      <c r="AEA15" s="9"/>
      <c r="AEB15" s="9"/>
      <c r="AEC15" s="9"/>
      <c r="AED15" s="9"/>
      <c r="AEE15" s="9"/>
      <c r="AEF15" s="9"/>
      <c r="AEG15" s="9"/>
      <c r="AEH15" s="9"/>
      <c r="AEI15" s="9"/>
      <c r="AEJ15" s="9"/>
      <c r="AEK15" s="9"/>
      <c r="AEL15" s="9"/>
      <c r="AEM15" s="9"/>
      <c r="AEN15" s="9"/>
      <c r="AEO15" s="9"/>
      <c r="AEP15" s="9"/>
      <c r="AEQ15" s="9"/>
      <c r="AER15" s="9"/>
      <c r="AES15" s="9"/>
      <c r="AET15" s="9"/>
      <c r="AEU15" s="9"/>
      <c r="AEV15" s="9"/>
      <c r="AEW15" s="9"/>
      <c r="AEX15" s="9"/>
      <c r="AEY15" s="9"/>
      <c r="AEZ15" s="9"/>
      <c r="AFA15" s="9"/>
      <c r="AFB15" s="9"/>
      <c r="AFC15" s="9"/>
      <c r="AFD15" s="9"/>
      <c r="AFE15" s="9"/>
      <c r="AFF15" s="9"/>
      <c r="AFG15" s="9"/>
      <c r="AFH15" s="9"/>
      <c r="AFI15" s="9"/>
      <c r="AFJ15" s="9"/>
      <c r="AFK15" s="9"/>
      <c r="AFL15" s="9"/>
      <c r="AFM15" s="9"/>
      <c r="AFN15" s="9"/>
      <c r="AFO15" s="9"/>
      <c r="AFP15" s="9"/>
      <c r="AFQ15" s="9"/>
      <c r="AFR15" s="9"/>
      <c r="AFS15" s="9"/>
      <c r="AFT15" s="9"/>
      <c r="AFU15" s="9"/>
      <c r="AFV15" s="9"/>
      <c r="AFW15" s="9"/>
      <c r="AFX15" s="9"/>
      <c r="AFY15" s="9"/>
      <c r="AFZ15" s="9"/>
      <c r="AGA15" s="9"/>
      <c r="AGB15" s="9"/>
      <c r="AGC15" s="9"/>
      <c r="AGD15" s="9"/>
      <c r="AGE15" s="9"/>
      <c r="AGF15" s="9"/>
      <c r="AGG15" s="9"/>
      <c r="AGH15" s="9"/>
      <c r="AGI15" s="9"/>
      <c r="AGJ15" s="9"/>
      <c r="AGK15" s="9"/>
      <c r="AGL15" s="9"/>
      <c r="AGM15" s="9"/>
      <c r="AGN15" s="9"/>
      <c r="AGO15" s="9"/>
      <c r="AGP15" s="9"/>
      <c r="AGQ15" s="9"/>
      <c r="AGR15" s="9"/>
      <c r="AGS15" s="9"/>
      <c r="AGT15" s="9"/>
      <c r="AGU15" s="9"/>
      <c r="AGV15" s="9"/>
      <c r="AGW15" s="9"/>
      <c r="AGX15" s="9"/>
      <c r="AGY15" s="9"/>
      <c r="AGZ15" s="9"/>
      <c r="AHA15" s="9"/>
      <c r="AHB15" s="9"/>
      <c r="AHC15" s="9"/>
      <c r="AHD15" s="9"/>
      <c r="AHE15" s="9"/>
      <c r="AHF15" s="9"/>
      <c r="AHG15" s="9"/>
      <c r="AHH15" s="9"/>
      <c r="AHI15" s="9"/>
      <c r="AHJ15" s="9"/>
      <c r="AHK15" s="9"/>
      <c r="AHL15" s="9"/>
      <c r="AHM15" s="9"/>
      <c r="AHN15" s="9"/>
      <c r="AHO15" s="9"/>
      <c r="AHP15" s="9"/>
      <c r="AHQ15" s="9"/>
      <c r="AHR15" s="9"/>
      <c r="AHS15" s="9"/>
      <c r="AHT15" s="9"/>
      <c r="AHU15" s="9"/>
      <c r="AHV15" s="9"/>
      <c r="AHW15" s="9"/>
      <c r="AHX15" s="9"/>
      <c r="AHY15" s="9"/>
      <c r="AHZ15" s="9"/>
      <c r="AIA15" s="9"/>
      <c r="AIB15" s="9"/>
      <c r="AIC15" s="9"/>
      <c r="AID15" s="9"/>
      <c r="AIE15" s="9"/>
      <c r="AIF15" s="9"/>
      <c r="AIG15" s="9"/>
      <c r="AIH15" s="9"/>
      <c r="AII15" s="9"/>
      <c r="AIJ15" s="9"/>
      <c r="AIK15" s="9"/>
      <c r="AIL15" s="9"/>
      <c r="AIM15" s="9"/>
      <c r="AIN15" s="9"/>
      <c r="AIO15" s="9"/>
      <c r="AIP15" s="9"/>
      <c r="AIQ15" s="9"/>
      <c r="AIR15" s="9"/>
      <c r="AIS15" s="9"/>
      <c r="AIT15" s="9"/>
      <c r="AIU15" s="9"/>
      <c r="AIV15" s="9"/>
      <c r="AIW15" s="9"/>
      <c r="AIX15" s="9"/>
      <c r="AIY15" s="9"/>
      <c r="AIZ15" s="9"/>
      <c r="AJA15" s="9"/>
      <c r="AJB15" s="9"/>
      <c r="AJC15" s="9"/>
      <c r="AJD15" s="9"/>
      <c r="AJE15" s="9"/>
      <c r="AJF15" s="9"/>
      <c r="AJG15" s="9"/>
      <c r="AJH15" s="9"/>
      <c r="AJI15" s="9"/>
      <c r="AJJ15" s="9"/>
      <c r="AJK15" s="9"/>
      <c r="AJL15" s="9"/>
      <c r="AJM15" s="9"/>
      <c r="AJN15" s="9"/>
      <c r="AJO15" s="9"/>
      <c r="AJP15" s="9"/>
      <c r="AJQ15" s="9"/>
      <c r="AJR15" s="9"/>
      <c r="AJS15" s="9"/>
      <c r="AJT15" s="9"/>
      <c r="AJU15" s="9"/>
      <c r="AJV15" s="9"/>
      <c r="AJW15" s="9"/>
      <c r="AJX15" s="9"/>
      <c r="AJY15" s="9"/>
      <c r="AJZ15" s="9"/>
      <c r="AKA15" s="9"/>
      <c r="AKB15" s="9"/>
      <c r="AKC15" s="9"/>
      <c r="AKD15" s="9"/>
      <c r="AKE15" s="9"/>
      <c r="AKF15" s="9"/>
      <c r="AKG15" s="9"/>
      <c r="AKH15" s="9"/>
      <c r="AKI15" s="9"/>
      <c r="AKJ15" s="9"/>
      <c r="AKK15" s="9"/>
      <c r="AKL15" s="9"/>
      <c r="AKM15" s="9"/>
      <c r="AKN15" s="9"/>
      <c r="AKO15" s="9"/>
      <c r="AKP15" s="9"/>
      <c r="AKQ15" s="9"/>
      <c r="AKR15" s="9"/>
      <c r="AKS15" s="9"/>
      <c r="AKT15" s="9"/>
      <c r="AKU15" s="9"/>
      <c r="AKV15" s="9"/>
      <c r="AKW15" s="9"/>
      <c r="AKX15" s="9"/>
      <c r="AKY15" s="9"/>
      <c r="AKZ15" s="9"/>
      <c r="ALA15" s="9"/>
      <c r="ALB15" s="9"/>
      <c r="ALC15" s="9"/>
      <c r="ALD15" s="9"/>
      <c r="ALE15" s="9"/>
      <c r="ALF15" s="9"/>
      <c r="ALG15" s="9"/>
      <c r="ALH15" s="9"/>
      <c r="ALI15" s="9"/>
      <c r="ALJ15" s="9"/>
      <c r="ALK15" s="9"/>
      <c r="ALL15" s="9"/>
      <c r="ALM15" s="9"/>
      <c r="ALN15" s="9"/>
      <c r="ALO15" s="9"/>
      <c r="ALP15" s="9"/>
      <c r="ALQ15" s="9"/>
      <c r="ALR15" s="9"/>
      <c r="ALS15" s="9"/>
      <c r="ALT15" s="9"/>
      <c r="ALU15" s="9"/>
      <c r="ALV15" s="9"/>
      <c r="ALW15" s="9"/>
      <c r="ALX15" s="9"/>
      <c r="ALY15" s="9"/>
      <c r="ALZ15" s="9"/>
      <c r="AMA15" s="9"/>
      <c r="AMB15" s="9"/>
      <c r="AMC15" s="9"/>
      <c r="AMD15" s="9"/>
      <c r="AME15" s="9"/>
      <c r="AMF15" s="9"/>
      <c r="AMG15" s="9"/>
      <c r="AMH15" s="9"/>
      <c r="AMI15" s="9"/>
      <c r="AMJ15" s="9"/>
    </row>
    <row r="16" spans="1:1024" x14ac:dyDescent="0.25">
      <c r="A16" s="57"/>
      <c r="B16" s="10" t="s">
        <v>82</v>
      </c>
      <c r="C16" s="14" t="s">
        <v>83</v>
      </c>
      <c r="D16" s="14"/>
      <c r="E16" s="14">
        <v>1</v>
      </c>
      <c r="F16" s="15">
        <v>42217</v>
      </c>
      <c r="G16" s="14" t="s">
        <v>23</v>
      </c>
      <c r="H16" s="14" t="s">
        <v>24</v>
      </c>
      <c r="I16" s="14" t="s">
        <v>84</v>
      </c>
      <c r="J16" s="16" t="s">
        <v>85</v>
      </c>
      <c r="K16" s="16"/>
      <c r="L16" s="14"/>
      <c r="M16" s="14"/>
      <c r="O16" s="14"/>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row>
    <row r="17" spans="1:1024" x14ac:dyDescent="0.25">
      <c r="A17" s="57"/>
      <c r="B17" s="10" t="s">
        <v>86</v>
      </c>
      <c r="C17" s="14" t="s">
        <v>87</v>
      </c>
      <c r="D17" s="14"/>
      <c r="E17" s="14">
        <v>3</v>
      </c>
      <c r="F17" s="11">
        <v>42128</v>
      </c>
      <c r="G17" s="14" t="s">
        <v>88</v>
      </c>
      <c r="H17" s="14" t="s">
        <v>89</v>
      </c>
      <c r="I17" s="14" t="s">
        <v>31</v>
      </c>
      <c r="J17" s="16" t="s">
        <v>47</v>
      </c>
      <c r="K17" s="16"/>
      <c r="L17" s="14"/>
      <c r="M17" s="14"/>
      <c r="O17" s="14"/>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row>
    <row r="18" spans="1:1024" x14ac:dyDescent="0.25">
      <c r="A18" s="57"/>
      <c r="B18" s="10" t="s">
        <v>90</v>
      </c>
      <c r="C18" s="14" t="s">
        <v>91</v>
      </c>
      <c r="D18" s="14"/>
      <c r="E18" s="14">
        <v>2</v>
      </c>
      <c r="F18" s="15">
        <v>42154</v>
      </c>
      <c r="G18" s="16" t="s">
        <v>92</v>
      </c>
      <c r="H18" s="14" t="s">
        <v>93</v>
      </c>
      <c r="I18" s="23" t="s">
        <v>46</v>
      </c>
      <c r="J18" s="16" t="s">
        <v>32</v>
      </c>
      <c r="K18" s="16"/>
      <c r="L18" s="14"/>
      <c r="M18" s="14"/>
      <c r="N18" s="9" t="s">
        <v>48</v>
      </c>
      <c r="O18" s="8" t="s">
        <v>186</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row>
    <row r="19" spans="1:1024" x14ac:dyDescent="0.25">
      <c r="A19" s="57"/>
      <c r="B19" s="10" t="s">
        <v>94</v>
      </c>
      <c r="C19" s="14" t="s">
        <v>95</v>
      </c>
      <c r="D19" s="14"/>
      <c r="E19" s="14">
        <v>3</v>
      </c>
      <c r="F19" s="15">
        <v>42143</v>
      </c>
      <c r="G19" s="14" t="s">
        <v>96</v>
      </c>
      <c r="H19" s="14" t="s">
        <v>97</v>
      </c>
      <c r="I19" s="14" t="s">
        <v>31</v>
      </c>
      <c r="J19" s="16" t="s">
        <v>98</v>
      </c>
      <c r="K19" s="16"/>
      <c r="L19" s="14"/>
      <c r="M19" s="14"/>
      <c r="O19" s="14"/>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row>
    <row r="20" spans="1:1024" x14ac:dyDescent="0.25">
      <c r="A20" s="57"/>
      <c r="B20" s="10" t="s">
        <v>99</v>
      </c>
      <c r="C20" s="14" t="s">
        <v>100</v>
      </c>
      <c r="D20" s="14"/>
      <c r="E20" s="14">
        <v>3</v>
      </c>
      <c r="F20" s="15">
        <v>42143</v>
      </c>
      <c r="G20" s="14" t="s">
        <v>96</v>
      </c>
      <c r="H20" s="14" t="s">
        <v>97</v>
      </c>
      <c r="I20" s="14" t="s">
        <v>46</v>
      </c>
      <c r="J20" s="16" t="s">
        <v>47</v>
      </c>
      <c r="K20" s="16"/>
      <c r="L20" s="14"/>
      <c r="M20" s="14"/>
      <c r="O20" s="14"/>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row>
    <row r="21" spans="1:1024" x14ac:dyDescent="0.25">
      <c r="A21" s="57"/>
      <c r="B21" s="10" t="s">
        <v>101</v>
      </c>
      <c r="C21" s="14" t="s">
        <v>102</v>
      </c>
      <c r="D21" s="14"/>
      <c r="E21" s="14">
        <v>3</v>
      </c>
      <c r="F21" s="15">
        <v>42154</v>
      </c>
      <c r="G21" s="14" t="s">
        <v>92</v>
      </c>
      <c r="H21" s="14" t="s">
        <v>93</v>
      </c>
      <c r="I21" s="14" t="s">
        <v>31</v>
      </c>
      <c r="J21" s="16" t="s">
        <v>47</v>
      </c>
      <c r="K21" s="16"/>
      <c r="L21" s="14"/>
      <c r="M21" s="14"/>
      <c r="O21" s="14"/>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row>
    <row r="22" spans="1:1024" x14ac:dyDescent="0.25">
      <c r="A22" s="57"/>
      <c r="B22" s="10" t="s">
        <v>103</v>
      </c>
      <c r="C22" s="14" t="s">
        <v>104</v>
      </c>
      <c r="D22" s="14"/>
      <c r="E22" s="14">
        <v>3</v>
      </c>
      <c r="F22" s="15">
        <v>42156</v>
      </c>
      <c r="G22" s="14" t="s">
        <v>105</v>
      </c>
      <c r="H22" s="14" t="s">
        <v>106</v>
      </c>
      <c r="I22" s="14" t="s">
        <v>107</v>
      </c>
      <c r="J22" s="14" t="s">
        <v>60</v>
      </c>
      <c r="K22" s="14"/>
      <c r="L22" s="14"/>
      <c r="M22" s="14"/>
      <c r="O22" s="14"/>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row>
    <row r="23" spans="1:1024" x14ac:dyDescent="0.25">
      <c r="A23" s="57"/>
      <c r="B23" s="10" t="s">
        <v>108</v>
      </c>
      <c r="C23" s="14" t="s">
        <v>109</v>
      </c>
      <c r="D23" s="14"/>
      <c r="E23" s="14">
        <v>3</v>
      </c>
      <c r="F23" s="15">
        <v>42164</v>
      </c>
      <c r="G23" s="14" t="s">
        <v>110</v>
      </c>
      <c r="H23" s="14" t="s">
        <v>111</v>
      </c>
      <c r="I23" s="14" t="s">
        <v>46</v>
      </c>
      <c r="J23" s="16" t="s">
        <v>63</v>
      </c>
      <c r="K23" s="16"/>
      <c r="L23" s="14"/>
      <c r="M23" s="14"/>
      <c r="O23" s="14"/>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row>
    <row r="24" spans="1:1024" x14ac:dyDescent="0.25">
      <c r="A24" s="57"/>
      <c r="B24" s="10" t="s">
        <v>112</v>
      </c>
      <c r="C24" s="14" t="s">
        <v>113</v>
      </c>
      <c r="D24" s="14"/>
      <c r="E24" s="14">
        <v>4</v>
      </c>
      <c r="F24" s="15">
        <v>42217</v>
      </c>
      <c r="G24" s="14" t="s">
        <v>114</v>
      </c>
      <c r="H24" s="14" t="s">
        <v>17</v>
      </c>
      <c r="I24" s="14" t="s">
        <v>59</v>
      </c>
      <c r="J24" s="16" t="s">
        <v>37</v>
      </c>
      <c r="K24" s="16"/>
      <c r="L24" s="14"/>
      <c r="M24" s="14"/>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c r="ADI24" s="9"/>
      <c r="ADJ24" s="9"/>
      <c r="ADK24" s="9"/>
      <c r="ADL24" s="9"/>
      <c r="ADM24" s="9"/>
      <c r="ADN24" s="9"/>
      <c r="ADO24" s="9"/>
      <c r="ADP24" s="9"/>
      <c r="ADQ24" s="9"/>
      <c r="ADR24" s="9"/>
      <c r="ADS24" s="9"/>
      <c r="ADT24" s="9"/>
      <c r="ADU24" s="9"/>
      <c r="ADV24" s="9"/>
      <c r="ADW24" s="9"/>
      <c r="ADX24" s="9"/>
      <c r="ADY24" s="9"/>
      <c r="ADZ24" s="9"/>
      <c r="AEA24" s="9"/>
      <c r="AEB24" s="9"/>
      <c r="AEC24" s="9"/>
      <c r="AED24" s="9"/>
      <c r="AEE24" s="9"/>
      <c r="AEF24" s="9"/>
      <c r="AEG24" s="9"/>
      <c r="AEH24" s="9"/>
      <c r="AEI24" s="9"/>
      <c r="AEJ24" s="9"/>
      <c r="AEK24" s="9"/>
      <c r="AEL24" s="9"/>
      <c r="AEM24" s="9"/>
      <c r="AEN24" s="9"/>
      <c r="AEO24" s="9"/>
      <c r="AEP24" s="9"/>
      <c r="AEQ24" s="9"/>
      <c r="AER24" s="9"/>
      <c r="AES24" s="9"/>
      <c r="AET24" s="9"/>
      <c r="AEU24" s="9"/>
      <c r="AEV24" s="9"/>
      <c r="AEW24" s="9"/>
      <c r="AEX24" s="9"/>
      <c r="AEY24" s="9"/>
      <c r="AEZ24" s="9"/>
      <c r="AFA24" s="9"/>
      <c r="AFB24" s="9"/>
      <c r="AFC24" s="9"/>
      <c r="AFD24" s="9"/>
      <c r="AFE24" s="9"/>
      <c r="AFF24" s="9"/>
      <c r="AFG24" s="9"/>
      <c r="AFH24" s="9"/>
      <c r="AFI24" s="9"/>
      <c r="AFJ24" s="9"/>
      <c r="AFK24" s="9"/>
      <c r="AFL24" s="9"/>
      <c r="AFM24" s="9"/>
      <c r="AFN24" s="9"/>
      <c r="AFO24" s="9"/>
      <c r="AFP24" s="9"/>
      <c r="AFQ24" s="9"/>
      <c r="AFR24" s="9"/>
      <c r="AFS24" s="9"/>
      <c r="AFT24" s="9"/>
      <c r="AFU24" s="9"/>
      <c r="AFV24" s="9"/>
      <c r="AFW24" s="9"/>
      <c r="AFX24" s="9"/>
      <c r="AFY24" s="9"/>
      <c r="AFZ24" s="9"/>
      <c r="AGA24" s="9"/>
      <c r="AGB24" s="9"/>
      <c r="AGC24" s="9"/>
      <c r="AGD24" s="9"/>
      <c r="AGE24" s="9"/>
      <c r="AGF24" s="9"/>
      <c r="AGG24" s="9"/>
      <c r="AGH24" s="9"/>
      <c r="AGI24" s="9"/>
      <c r="AGJ24" s="9"/>
      <c r="AGK24" s="9"/>
      <c r="AGL24" s="9"/>
      <c r="AGM24" s="9"/>
      <c r="AGN24" s="9"/>
      <c r="AGO24" s="9"/>
      <c r="AGP24" s="9"/>
      <c r="AGQ24" s="9"/>
      <c r="AGR24" s="9"/>
      <c r="AGS24" s="9"/>
      <c r="AGT24" s="9"/>
      <c r="AGU24" s="9"/>
      <c r="AGV24" s="9"/>
      <c r="AGW24" s="9"/>
      <c r="AGX24" s="9"/>
      <c r="AGY24" s="9"/>
      <c r="AGZ24" s="9"/>
      <c r="AHA24" s="9"/>
      <c r="AHB24" s="9"/>
      <c r="AHC24" s="9"/>
      <c r="AHD24" s="9"/>
      <c r="AHE24" s="9"/>
      <c r="AHF24" s="9"/>
      <c r="AHG24" s="9"/>
      <c r="AHH24" s="9"/>
      <c r="AHI24" s="9"/>
      <c r="AHJ24" s="9"/>
      <c r="AHK24" s="9"/>
      <c r="AHL24" s="9"/>
      <c r="AHM24" s="9"/>
      <c r="AHN24" s="9"/>
      <c r="AHO24" s="9"/>
      <c r="AHP24" s="9"/>
      <c r="AHQ24" s="9"/>
      <c r="AHR24" s="9"/>
      <c r="AHS24" s="9"/>
      <c r="AHT24" s="9"/>
      <c r="AHU24" s="9"/>
      <c r="AHV24" s="9"/>
      <c r="AHW24" s="9"/>
      <c r="AHX24" s="9"/>
      <c r="AHY24" s="9"/>
      <c r="AHZ24" s="9"/>
      <c r="AIA24" s="9"/>
      <c r="AIB24" s="9"/>
      <c r="AIC24" s="9"/>
      <c r="AID24" s="9"/>
      <c r="AIE24" s="9"/>
      <c r="AIF24" s="9"/>
      <c r="AIG24" s="9"/>
      <c r="AIH24" s="9"/>
      <c r="AII24" s="9"/>
      <c r="AIJ24" s="9"/>
      <c r="AIK24" s="9"/>
      <c r="AIL24" s="9"/>
      <c r="AIM24" s="9"/>
      <c r="AIN24" s="9"/>
      <c r="AIO24" s="9"/>
      <c r="AIP24" s="9"/>
      <c r="AIQ24" s="9"/>
      <c r="AIR24" s="9"/>
      <c r="AIS24" s="9"/>
      <c r="AIT24" s="9"/>
      <c r="AIU24" s="9"/>
      <c r="AIV24" s="9"/>
      <c r="AIW24" s="9"/>
      <c r="AIX24" s="9"/>
      <c r="AIY24" s="9"/>
      <c r="AIZ24" s="9"/>
      <c r="AJA24" s="9"/>
      <c r="AJB24" s="9"/>
      <c r="AJC24" s="9"/>
      <c r="AJD24" s="9"/>
      <c r="AJE24" s="9"/>
      <c r="AJF24" s="9"/>
      <c r="AJG24" s="9"/>
      <c r="AJH24" s="9"/>
      <c r="AJI24" s="9"/>
      <c r="AJJ24" s="9"/>
      <c r="AJK24" s="9"/>
      <c r="AJL24" s="9"/>
      <c r="AJM24" s="9"/>
      <c r="AJN24" s="9"/>
      <c r="AJO24" s="9"/>
      <c r="AJP24" s="9"/>
      <c r="AJQ24" s="9"/>
      <c r="AJR24" s="9"/>
      <c r="AJS24" s="9"/>
      <c r="AJT24" s="9"/>
      <c r="AJU24" s="9"/>
      <c r="AJV24" s="9"/>
      <c r="AJW24" s="9"/>
      <c r="AJX24" s="9"/>
      <c r="AJY24" s="9"/>
      <c r="AJZ24" s="9"/>
      <c r="AKA24" s="9"/>
      <c r="AKB24" s="9"/>
      <c r="AKC24" s="9"/>
      <c r="AKD24" s="9"/>
      <c r="AKE24" s="9"/>
      <c r="AKF24" s="9"/>
      <c r="AKG24" s="9"/>
      <c r="AKH24" s="9"/>
      <c r="AKI24" s="9"/>
      <c r="AKJ24" s="9"/>
      <c r="AKK24" s="9"/>
      <c r="AKL24" s="9"/>
      <c r="AKM24" s="9"/>
      <c r="AKN24" s="9"/>
      <c r="AKO24" s="9"/>
      <c r="AKP24" s="9"/>
      <c r="AKQ24" s="9"/>
      <c r="AKR24" s="9"/>
      <c r="AKS24" s="9"/>
      <c r="AKT24" s="9"/>
      <c r="AKU24" s="9"/>
      <c r="AKV24" s="9"/>
      <c r="AKW24" s="9"/>
      <c r="AKX24" s="9"/>
      <c r="AKY24" s="9"/>
      <c r="AKZ24" s="9"/>
      <c r="ALA24" s="9"/>
      <c r="ALB24" s="9"/>
      <c r="ALC24" s="9"/>
      <c r="ALD24" s="9"/>
      <c r="ALE24" s="9"/>
      <c r="ALF24" s="9"/>
      <c r="ALG24" s="9"/>
      <c r="ALH24" s="9"/>
      <c r="ALI24" s="9"/>
      <c r="ALJ24" s="9"/>
      <c r="ALK24" s="9"/>
      <c r="ALL24" s="9"/>
      <c r="ALM24" s="9"/>
      <c r="ALN24" s="9"/>
      <c r="ALO24" s="9"/>
      <c r="ALP24" s="9"/>
      <c r="ALQ24" s="9"/>
      <c r="ALR24" s="9"/>
      <c r="ALS24" s="9"/>
      <c r="ALT24" s="9"/>
      <c r="ALU24" s="9"/>
      <c r="ALV24" s="9"/>
      <c r="ALW24" s="9"/>
      <c r="ALX24" s="9"/>
      <c r="ALY24" s="9"/>
      <c r="ALZ24" s="9"/>
      <c r="AMA24" s="9"/>
      <c r="AMB24" s="9"/>
      <c r="AMC24" s="9"/>
      <c r="AMD24" s="9"/>
      <c r="AME24" s="9"/>
      <c r="AMF24" s="9"/>
      <c r="AMG24" s="9"/>
      <c r="AMH24" s="9"/>
      <c r="AMI24" s="9"/>
      <c r="AMJ24" s="9"/>
    </row>
    <row r="25" spans="1:1024" x14ac:dyDescent="0.25">
      <c r="A25" s="57"/>
      <c r="B25" s="10" t="s">
        <v>115</v>
      </c>
      <c r="C25" s="14" t="s">
        <v>116</v>
      </c>
      <c r="D25" s="14"/>
      <c r="E25" s="14">
        <v>2</v>
      </c>
      <c r="F25" s="15">
        <v>42217</v>
      </c>
      <c r="G25" s="14" t="s">
        <v>117</v>
      </c>
      <c r="H25" s="14" t="s">
        <v>118</v>
      </c>
      <c r="I25" s="14" t="s">
        <v>18</v>
      </c>
      <c r="J25" s="16" t="s">
        <v>25</v>
      </c>
      <c r="K25" s="16"/>
      <c r="L25" s="9"/>
      <c r="M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row>
    <row r="26" spans="1:1024" x14ac:dyDescent="0.25">
      <c r="A26" s="57"/>
      <c r="B26" s="10" t="s">
        <v>119</v>
      </c>
      <c r="C26" s="14" t="s">
        <v>120</v>
      </c>
      <c r="D26" s="14"/>
      <c r="E26" s="14">
        <v>2</v>
      </c>
      <c r="F26" s="15">
        <v>42217</v>
      </c>
      <c r="G26" s="14" t="s">
        <v>66</v>
      </c>
      <c r="H26" s="14" t="s">
        <v>67</v>
      </c>
      <c r="I26" s="14" t="s">
        <v>46</v>
      </c>
      <c r="J26" s="16" t="s">
        <v>25</v>
      </c>
      <c r="K26" s="16"/>
      <c r="L26" s="9"/>
      <c r="M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c r="AMJ26" s="9"/>
    </row>
    <row r="27" spans="1:1024" x14ac:dyDescent="0.25">
      <c r="A27" s="57"/>
      <c r="B27" s="10" t="s">
        <v>121</v>
      </c>
      <c r="C27" s="8" t="s">
        <v>122</v>
      </c>
      <c r="D27" s="8"/>
      <c r="E27" s="8">
        <v>2</v>
      </c>
      <c r="F27" s="15">
        <v>42217</v>
      </c>
      <c r="G27" s="22" t="s">
        <v>23</v>
      </c>
      <c r="H27" s="8" t="s">
        <v>24</v>
      </c>
      <c r="I27" s="22" t="s">
        <v>18</v>
      </c>
      <c r="J27" s="13" t="s">
        <v>25</v>
      </c>
      <c r="K27" s="13"/>
      <c r="L27" s="9"/>
      <c r="M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row>
    <row r="28" spans="1:1024" x14ac:dyDescent="0.25">
      <c r="A28" s="57"/>
      <c r="B28" s="10" t="s">
        <v>123</v>
      </c>
      <c r="C28" s="8" t="s">
        <v>124</v>
      </c>
      <c r="D28" s="8"/>
      <c r="E28" s="8">
        <v>2</v>
      </c>
      <c r="F28" s="15">
        <v>42217</v>
      </c>
      <c r="G28" s="22" t="s">
        <v>23</v>
      </c>
      <c r="H28" s="8" t="s">
        <v>24</v>
      </c>
      <c r="I28" s="22" t="s">
        <v>52</v>
      </c>
      <c r="J28" s="13" t="s">
        <v>125</v>
      </c>
      <c r="K28" s="13"/>
      <c r="L28" s="9"/>
      <c r="M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c r="AMJ28" s="9"/>
    </row>
    <row r="29" spans="1:1024" ht="30.75" customHeight="1" x14ac:dyDescent="0.25">
      <c r="A29" s="57" t="s">
        <v>126</v>
      </c>
      <c r="B29" s="24">
        <v>161</v>
      </c>
      <c r="C29" s="8" t="str">
        <f t="shared" ref="C29:C39" si="0">CONCATENATE("S",B29)</f>
        <v>S161</v>
      </c>
      <c r="D29" s="8" t="s">
        <v>22</v>
      </c>
      <c r="E29" s="8">
        <v>1</v>
      </c>
      <c r="F29" s="14" t="s">
        <v>127</v>
      </c>
      <c r="G29" s="25" t="s">
        <v>128</v>
      </c>
      <c r="H29" s="9"/>
      <c r="I29" s="26" t="s">
        <v>46</v>
      </c>
      <c r="J29" s="27" t="s">
        <v>75</v>
      </c>
      <c r="K29" s="27"/>
      <c r="L29" s="28" t="s">
        <v>181</v>
      </c>
      <c r="M29" s="29" t="s">
        <v>129</v>
      </c>
      <c r="N29" s="9" t="s">
        <v>48</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row>
    <row r="30" spans="1:1024" x14ac:dyDescent="0.25">
      <c r="A30" s="57"/>
      <c r="B30" s="24">
        <v>700</v>
      </c>
      <c r="C30" s="8" t="str">
        <f t="shared" si="0"/>
        <v>S700</v>
      </c>
      <c r="D30" s="8"/>
      <c r="E30" s="8">
        <v>1</v>
      </c>
      <c r="F30" s="30">
        <v>36192</v>
      </c>
      <c r="G30" s="9" t="s">
        <v>130</v>
      </c>
      <c r="H30" s="14"/>
      <c r="I30" s="26" t="s">
        <v>46</v>
      </c>
      <c r="J30" s="27" t="s">
        <v>75</v>
      </c>
      <c r="K30" s="8" t="s">
        <v>131</v>
      </c>
      <c r="L30" s="8" t="s">
        <v>132</v>
      </c>
      <c r="M30" s="31" t="s">
        <v>133</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c r="AMJ30" s="9"/>
    </row>
    <row r="31" spans="1:1024" x14ac:dyDescent="0.25">
      <c r="A31" s="57"/>
      <c r="B31" s="24">
        <v>227</v>
      </c>
      <c r="C31" s="8" t="str">
        <f t="shared" si="0"/>
        <v>S227</v>
      </c>
      <c r="D31" s="8" t="s">
        <v>22</v>
      </c>
      <c r="E31" s="8">
        <v>1</v>
      </c>
      <c r="F31" s="32">
        <v>41152</v>
      </c>
      <c r="G31" s="33" t="s">
        <v>134</v>
      </c>
      <c r="H31" s="14"/>
      <c r="I31" s="26" t="s">
        <v>46</v>
      </c>
      <c r="J31" s="27" t="s">
        <v>53</v>
      </c>
      <c r="K31" s="9"/>
      <c r="L31" s="9"/>
      <c r="M31" s="14" t="s">
        <v>135</v>
      </c>
      <c r="N31" s="9" t="s">
        <v>48</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c r="AMJ31" s="9"/>
    </row>
    <row r="32" spans="1:1024" x14ac:dyDescent="0.25">
      <c r="A32" s="57"/>
      <c r="B32" s="24">
        <v>237</v>
      </c>
      <c r="C32" s="8" t="str">
        <f t="shared" si="0"/>
        <v>S237</v>
      </c>
      <c r="D32" s="8" t="s">
        <v>22</v>
      </c>
      <c r="E32" s="8">
        <v>3</v>
      </c>
      <c r="F32" s="32">
        <v>40323</v>
      </c>
      <c r="G32" s="9" t="s">
        <v>136</v>
      </c>
      <c r="H32" s="14"/>
      <c r="I32" s="26" t="s">
        <v>46</v>
      </c>
      <c r="J32" s="27" t="s">
        <v>137</v>
      </c>
      <c r="K32" s="9"/>
      <c r="L32" s="9"/>
      <c r="M32" s="14" t="s">
        <v>135</v>
      </c>
      <c r="N32" s="9" t="s">
        <v>48</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row>
    <row r="33" spans="1:1024" x14ac:dyDescent="0.25">
      <c r="A33" s="57"/>
      <c r="B33" s="24">
        <v>710</v>
      </c>
      <c r="C33" s="8" t="str">
        <f t="shared" si="0"/>
        <v>S710</v>
      </c>
      <c r="D33" s="8"/>
      <c r="E33" s="8">
        <v>3</v>
      </c>
      <c r="F33" s="30">
        <v>40756</v>
      </c>
      <c r="G33" s="8" t="s">
        <v>138</v>
      </c>
      <c r="H33" s="34" t="s">
        <v>139</v>
      </c>
      <c r="I33" s="27" t="s">
        <v>59</v>
      </c>
      <c r="J33" s="27" t="s">
        <v>60</v>
      </c>
      <c r="K33" s="35" t="s">
        <v>140</v>
      </c>
      <c r="L33" s="9"/>
      <c r="M33" s="14"/>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row>
    <row r="34" spans="1:1024" x14ac:dyDescent="0.25">
      <c r="A34" s="57"/>
      <c r="B34" s="36">
        <v>146</v>
      </c>
      <c r="C34" s="8" t="str">
        <f t="shared" si="0"/>
        <v>S146</v>
      </c>
      <c r="D34" s="8"/>
      <c r="E34" s="8">
        <v>3</v>
      </c>
      <c r="F34" s="32">
        <v>40323</v>
      </c>
      <c r="G34" s="9" t="s">
        <v>136</v>
      </c>
      <c r="H34" s="14"/>
      <c r="I34" s="26" t="s">
        <v>46</v>
      </c>
      <c r="J34" s="27" t="s">
        <v>137</v>
      </c>
      <c r="K34" s="27"/>
      <c r="L34" s="9"/>
      <c r="M34" s="14"/>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row>
    <row r="35" spans="1:1024" x14ac:dyDescent="0.25">
      <c r="A35" s="57"/>
      <c r="B35" s="24">
        <v>322</v>
      </c>
      <c r="C35" s="8" t="str">
        <f t="shared" si="0"/>
        <v>S322</v>
      </c>
      <c r="D35" s="8" t="s">
        <v>22</v>
      </c>
      <c r="E35" s="8">
        <v>3</v>
      </c>
      <c r="F35" s="14" t="s">
        <v>127</v>
      </c>
      <c r="G35" s="33" t="s">
        <v>141</v>
      </c>
      <c r="H35" s="14"/>
      <c r="I35" s="27" t="s">
        <v>31</v>
      </c>
      <c r="J35" s="27" t="s">
        <v>137</v>
      </c>
      <c r="K35" s="27"/>
      <c r="L35" s="9"/>
      <c r="M35" s="14"/>
      <c r="N35" s="9" t="s">
        <v>48</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row>
    <row r="36" spans="1:1024" x14ac:dyDescent="0.25">
      <c r="A36" s="57"/>
      <c r="B36" s="24">
        <v>324</v>
      </c>
      <c r="C36" s="8" t="str">
        <f t="shared" si="0"/>
        <v>S324</v>
      </c>
      <c r="D36" s="8"/>
      <c r="E36" s="8">
        <v>3</v>
      </c>
      <c r="F36" s="14" t="s">
        <v>127</v>
      </c>
      <c r="G36" s="33" t="s">
        <v>141</v>
      </c>
      <c r="H36" s="14"/>
      <c r="I36" s="27" t="s">
        <v>31</v>
      </c>
      <c r="J36" s="27" t="s">
        <v>137</v>
      </c>
      <c r="K36" s="27"/>
      <c r="L36" s="9"/>
      <c r="M36" s="14"/>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c r="AMJ36" s="9"/>
    </row>
    <row r="37" spans="1:1024" x14ac:dyDescent="0.25">
      <c r="A37" s="57"/>
      <c r="B37" s="24">
        <v>217</v>
      </c>
      <c r="C37" s="8" t="str">
        <f t="shared" si="0"/>
        <v>S217</v>
      </c>
      <c r="D37" s="8"/>
      <c r="E37" s="8">
        <v>3</v>
      </c>
      <c r="F37" s="32">
        <v>40326</v>
      </c>
      <c r="G37" s="9" t="s">
        <v>142</v>
      </c>
      <c r="H37" s="14"/>
      <c r="I37" s="26" t="s">
        <v>46</v>
      </c>
      <c r="J37" s="27" t="s">
        <v>137</v>
      </c>
      <c r="K37" s="27"/>
      <c r="L37" s="9"/>
      <c r="M37" s="14"/>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c r="AMJ37" s="9"/>
    </row>
    <row r="38" spans="1:1024" x14ac:dyDescent="0.25">
      <c r="A38" s="57"/>
      <c r="B38" s="24">
        <v>708</v>
      </c>
      <c r="C38" s="8" t="str">
        <f t="shared" si="0"/>
        <v>S708</v>
      </c>
      <c r="D38" s="8"/>
      <c r="E38" s="8">
        <v>3</v>
      </c>
      <c r="F38" s="30">
        <v>40756</v>
      </c>
      <c r="G38" s="8" t="s">
        <v>138</v>
      </c>
      <c r="H38" s="27" t="s">
        <v>143</v>
      </c>
      <c r="I38" s="27" t="s">
        <v>31</v>
      </c>
      <c r="J38" s="27" t="s">
        <v>53</v>
      </c>
      <c r="K38" s="37" t="s">
        <v>144</v>
      </c>
      <c r="L38" s="9"/>
      <c r="M38" s="14"/>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c r="AMJ38" s="9"/>
    </row>
    <row r="39" spans="1:1024" x14ac:dyDescent="0.25">
      <c r="A39" s="57"/>
      <c r="B39" s="24">
        <v>709</v>
      </c>
      <c r="C39" s="8" t="str">
        <f t="shared" si="0"/>
        <v>S709</v>
      </c>
      <c r="D39" s="8" t="s">
        <v>22</v>
      </c>
      <c r="E39" s="8">
        <v>3</v>
      </c>
      <c r="F39" s="30">
        <v>40756</v>
      </c>
      <c r="G39" s="8" t="s">
        <v>138</v>
      </c>
      <c r="H39" s="34" t="s">
        <v>145</v>
      </c>
      <c r="I39" s="27" t="s">
        <v>59</v>
      </c>
      <c r="J39" s="27" t="s">
        <v>60</v>
      </c>
      <c r="K39" s="35" t="s">
        <v>146</v>
      </c>
      <c r="L39" s="9"/>
      <c r="M39" s="14"/>
      <c r="N39" s="9" t="s">
        <v>48</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c r="AMJ39" s="9"/>
    </row>
  </sheetData>
  <mergeCells count="2">
    <mergeCell ref="A2:A28"/>
    <mergeCell ref="A29:A39"/>
  </mergeCells>
  <pageMargins left="0.7" right="0.7" top="0.75" bottom="0.75" header="0.51180555555555496" footer="0.51180555555555496"/>
  <pageSetup firstPageNumber="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3" sqref="A3:F3"/>
    </sheetView>
  </sheetViews>
  <sheetFormatPr baseColWidth="10" defaultRowHeight="15" x14ac:dyDescent="0.25"/>
  <cols>
    <col min="1" max="1" width="13" bestFit="1" customWidth="1"/>
    <col min="2" max="2" width="14.85546875" bestFit="1" customWidth="1"/>
    <col min="4" max="4" width="14" bestFit="1" customWidth="1"/>
  </cols>
  <sheetData>
    <row r="1" spans="1:5" x14ac:dyDescent="0.25">
      <c r="A1" s="38" t="s">
        <v>147</v>
      </c>
    </row>
    <row r="2" spans="1:5" ht="15.75" thickBot="1" x14ac:dyDescent="0.3">
      <c r="A2" s="39"/>
      <c r="B2" s="40" t="s">
        <v>148</v>
      </c>
      <c r="C2" s="40" t="s">
        <v>149</v>
      </c>
      <c r="D2" s="40" t="s">
        <v>150</v>
      </c>
      <c r="E2" s="40" t="s">
        <v>190</v>
      </c>
    </row>
    <row r="3" spans="1:5" x14ac:dyDescent="0.25">
      <c r="A3" s="41" t="s">
        <v>151</v>
      </c>
      <c r="B3" s="42">
        <v>50</v>
      </c>
      <c r="C3" s="42" t="s">
        <v>187</v>
      </c>
      <c r="D3" s="42">
        <v>4.4000000000000004</v>
      </c>
      <c r="E3" s="42">
        <v>1</v>
      </c>
    </row>
    <row r="4" spans="1:5" ht="15.75" thickBot="1" x14ac:dyDescent="0.3">
      <c r="A4" s="39"/>
      <c r="B4" s="43">
        <v>95</v>
      </c>
      <c r="C4" s="43" t="s">
        <v>187</v>
      </c>
      <c r="D4" s="43">
        <v>4.4000000000000004</v>
      </c>
      <c r="E4" s="43">
        <v>1</v>
      </c>
    </row>
    <row r="5" spans="1:5" ht="30" x14ac:dyDescent="0.25">
      <c r="A5" s="44" t="s">
        <v>152</v>
      </c>
      <c r="B5" s="42">
        <v>95</v>
      </c>
      <c r="C5" s="42" t="s">
        <v>188</v>
      </c>
      <c r="D5" s="42">
        <v>4.4000000000000004</v>
      </c>
      <c r="E5" s="58">
        <v>50</v>
      </c>
    </row>
    <row r="6" spans="1:5" ht="15.75" thickBot="1" x14ac:dyDescent="0.3">
      <c r="A6" s="39"/>
      <c r="B6" s="43">
        <v>57</v>
      </c>
      <c r="C6" s="43" t="s">
        <v>189</v>
      </c>
      <c r="D6" s="43">
        <v>1.6</v>
      </c>
      <c r="E6" s="59"/>
    </row>
  </sheetData>
  <mergeCells count="1">
    <mergeCell ref="E5:E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topLeftCell="A37" zoomScale="80" zoomScaleNormal="80" workbookViewId="0">
      <selection activeCell="A3" sqref="A3:F3"/>
    </sheetView>
  </sheetViews>
  <sheetFormatPr baseColWidth="10" defaultRowHeight="15" x14ac:dyDescent="0.25"/>
  <cols>
    <col min="1" max="1" width="11.42578125" style="45"/>
    <col min="2" max="2" width="17" style="45" customWidth="1"/>
    <col min="3" max="16384" width="11.42578125" style="45"/>
  </cols>
  <sheetData>
    <row r="1" spans="1:11" ht="15" customHeight="1" x14ac:dyDescent="0.25">
      <c r="A1" s="60" t="s">
        <v>204</v>
      </c>
      <c r="B1" s="60"/>
      <c r="C1" s="60"/>
      <c r="D1" s="60"/>
      <c r="E1" s="60"/>
      <c r="F1" s="60"/>
      <c r="G1" s="60"/>
      <c r="H1" s="60"/>
      <c r="I1" s="60"/>
      <c r="J1" s="60"/>
      <c r="K1" s="60"/>
    </row>
    <row r="2" spans="1:11" x14ac:dyDescent="0.25">
      <c r="A2" s="60"/>
      <c r="B2" s="60"/>
      <c r="C2" s="60"/>
      <c r="D2" s="60"/>
      <c r="E2" s="60"/>
      <c r="F2" s="60"/>
      <c r="G2" s="60"/>
      <c r="H2" s="60"/>
      <c r="I2" s="60"/>
      <c r="J2" s="60"/>
      <c r="K2" s="60"/>
    </row>
    <row r="3" spans="1:11" x14ac:dyDescent="0.25">
      <c r="A3" s="60"/>
      <c r="B3" s="60"/>
      <c r="C3" s="60"/>
      <c r="D3" s="60"/>
      <c r="E3" s="60"/>
      <c r="F3" s="60"/>
      <c r="G3" s="60"/>
      <c r="H3" s="60"/>
      <c r="I3" s="60"/>
      <c r="J3" s="60"/>
      <c r="K3" s="60"/>
    </row>
    <row r="4" spans="1:11" x14ac:dyDescent="0.25">
      <c r="A4" s="60"/>
      <c r="B4" s="60"/>
      <c r="C4" s="60"/>
      <c r="D4" s="60"/>
      <c r="E4" s="60"/>
      <c r="F4" s="60"/>
      <c r="G4" s="60"/>
      <c r="H4" s="60"/>
      <c r="I4" s="60"/>
      <c r="J4" s="60"/>
      <c r="K4" s="60"/>
    </row>
    <row r="5" spans="1:11" x14ac:dyDescent="0.25">
      <c r="A5" s="46"/>
      <c r="B5" s="46"/>
      <c r="C5" s="46"/>
      <c r="D5" s="46"/>
      <c r="E5" s="46"/>
      <c r="F5" s="46"/>
      <c r="G5" s="46"/>
      <c r="H5" s="46"/>
      <c r="I5" s="46"/>
      <c r="J5" s="46"/>
      <c r="K5" s="46"/>
    </row>
    <row r="6" spans="1:11" x14ac:dyDescent="0.25">
      <c r="A6" s="61" t="s">
        <v>179</v>
      </c>
      <c r="B6" s="61"/>
      <c r="C6" s="61"/>
      <c r="D6" s="61"/>
      <c r="E6" s="61"/>
      <c r="F6" s="61"/>
      <c r="G6" s="61"/>
      <c r="H6" s="61"/>
      <c r="I6" s="61"/>
      <c r="J6" s="61"/>
      <c r="K6" s="46"/>
    </row>
    <row r="7" spans="1:11" x14ac:dyDescent="0.25">
      <c r="A7" s="46"/>
      <c r="B7" s="46"/>
      <c r="C7" s="46"/>
      <c r="D7" s="46"/>
      <c r="E7" s="46"/>
      <c r="F7" s="46"/>
      <c r="G7" s="46"/>
      <c r="H7" s="46"/>
      <c r="I7" s="46"/>
      <c r="J7" s="46"/>
      <c r="K7" s="46"/>
    </row>
    <row r="8" spans="1:11" x14ac:dyDescent="0.25">
      <c r="A8" s="49" t="s">
        <v>153</v>
      </c>
      <c r="I8" s="45" t="s">
        <v>191</v>
      </c>
    </row>
    <row r="9" spans="1:11" x14ac:dyDescent="0.25">
      <c r="A9" s="45" t="s">
        <v>196</v>
      </c>
      <c r="C9" s="45" t="s">
        <v>154</v>
      </c>
      <c r="D9" s="45" t="s">
        <v>155</v>
      </c>
      <c r="E9" s="45" t="s">
        <v>156</v>
      </c>
      <c r="F9" s="45" t="s">
        <v>157</v>
      </c>
      <c r="G9" s="45" t="s">
        <v>158</v>
      </c>
      <c r="I9" s="45" t="s">
        <v>159</v>
      </c>
      <c r="J9" s="45" t="s">
        <v>160</v>
      </c>
    </row>
    <row r="10" spans="1:11" x14ac:dyDescent="0.25">
      <c r="B10" s="45" t="s">
        <v>161</v>
      </c>
      <c r="C10" s="45">
        <v>1.38626</v>
      </c>
      <c r="D10" s="45">
        <v>0.51341000000000003</v>
      </c>
      <c r="E10" s="45">
        <v>59.26361</v>
      </c>
      <c r="F10" s="45">
        <v>2.7</v>
      </c>
      <c r="G10" s="45">
        <v>9.0209999999999995E-3</v>
      </c>
      <c r="H10" s="45" t="str">
        <f>IF(G10&gt;0.05,"",IF(G10&gt;0.01,"*",IF(G10&gt;0.001,"**","***")))</f>
        <v>**</v>
      </c>
    </row>
    <row r="11" spans="1:11" x14ac:dyDescent="0.25">
      <c r="A11" s="47" t="s">
        <v>197</v>
      </c>
      <c r="B11" s="45" t="s">
        <v>162</v>
      </c>
      <c r="C11" s="45">
        <v>0.23272000000000001</v>
      </c>
      <c r="D11" s="45">
        <v>0.69269000000000003</v>
      </c>
      <c r="E11" s="45">
        <v>60.000027730024598</v>
      </c>
      <c r="F11" s="45">
        <v>0.33600000000000002</v>
      </c>
      <c r="G11" s="45">
        <v>0.73807400000000001</v>
      </c>
      <c r="H11" s="45" t="str">
        <f t="shared" ref="H11:H56" si="0">IF(G11&gt;0.05,"",IF(G11&gt;0.01,"*",IF(G11&gt;0.001,"**","***")))</f>
        <v/>
      </c>
      <c r="I11" s="45">
        <v>0.33600000000000002</v>
      </c>
      <c r="J11" s="45">
        <v>1</v>
      </c>
      <c r="K11" s="45" t="str">
        <f>IF(J11&gt;0.05,"",IF(J11&gt;0.01,"*",IF(J11&gt;0.001,"**","***")))</f>
        <v/>
      </c>
    </row>
    <row r="12" spans="1:11" x14ac:dyDescent="0.25">
      <c r="A12" s="48" t="s">
        <v>198</v>
      </c>
      <c r="B12" s="45" t="s">
        <v>163</v>
      </c>
      <c r="C12" s="45">
        <v>0.71372000000000002</v>
      </c>
      <c r="D12" s="45">
        <v>0.69269000000000003</v>
      </c>
      <c r="E12" s="45">
        <v>60.000027730024598</v>
      </c>
      <c r="F12" s="45">
        <v>1.03</v>
      </c>
      <c r="G12" s="45">
        <v>0.30697799999999997</v>
      </c>
      <c r="H12" s="45" t="str">
        <f t="shared" si="0"/>
        <v/>
      </c>
      <c r="I12" s="45">
        <v>1.03</v>
      </c>
      <c r="J12" s="45">
        <v>0.94130999999999998</v>
      </c>
      <c r="K12" s="45" t="str">
        <f t="shared" ref="K12:K56" si="1">IF(J12&gt;0.05,"",IF(J12&gt;0.01,"*",IF(J12&gt;0.001,"**","***")))</f>
        <v/>
      </c>
    </row>
    <row r="13" spans="1:11" x14ac:dyDescent="0.25">
      <c r="A13" s="47" t="s">
        <v>197</v>
      </c>
      <c r="B13" s="45" t="s">
        <v>164</v>
      </c>
      <c r="C13" s="45">
        <v>-2.7953999999999999</v>
      </c>
      <c r="D13" s="45">
        <v>0.69269000000000003</v>
      </c>
      <c r="E13" s="45">
        <v>60.000027730031903</v>
      </c>
      <c r="F13" s="45">
        <v>-4.0359999999999996</v>
      </c>
      <c r="G13" s="45">
        <v>1.5699999999999999E-4</v>
      </c>
      <c r="H13" s="45" t="str">
        <f t="shared" si="0"/>
        <v>***</v>
      </c>
      <c r="I13" s="45">
        <v>-4.0359999999999996</v>
      </c>
      <c r="J13" s="45">
        <v>6.3000000000000003E-4</v>
      </c>
      <c r="K13" s="45" t="str">
        <f t="shared" si="1"/>
        <v>***</v>
      </c>
    </row>
    <row r="14" spans="1:11" x14ac:dyDescent="0.25">
      <c r="A14" s="47" t="s">
        <v>197</v>
      </c>
      <c r="B14" s="45" t="s">
        <v>165</v>
      </c>
      <c r="C14" s="45">
        <v>1.03433</v>
      </c>
      <c r="D14" s="45">
        <v>0.69269000000000003</v>
      </c>
      <c r="E14" s="45">
        <v>60.000027730024598</v>
      </c>
      <c r="F14" s="45">
        <v>1.4930000000000001</v>
      </c>
      <c r="G14" s="45">
        <v>0.140624</v>
      </c>
      <c r="H14" s="45" t="str">
        <f t="shared" si="0"/>
        <v/>
      </c>
      <c r="I14" s="45">
        <v>1.4930000000000001</v>
      </c>
      <c r="J14" s="45">
        <v>0.65151000000000003</v>
      </c>
      <c r="K14" s="45" t="str">
        <f t="shared" si="1"/>
        <v/>
      </c>
    </row>
    <row r="15" spans="1:11" x14ac:dyDescent="0.25">
      <c r="A15" s="48" t="s">
        <v>198</v>
      </c>
      <c r="B15" s="45" t="s">
        <v>166</v>
      </c>
      <c r="C15" s="45">
        <v>1.8280000000000001E-2</v>
      </c>
      <c r="D15" s="45">
        <v>0.69269000000000003</v>
      </c>
      <c r="E15" s="45">
        <v>60.000027730031903</v>
      </c>
      <c r="F15" s="45">
        <v>2.5999999999999999E-2</v>
      </c>
      <c r="G15" s="45">
        <v>0.97903600000000002</v>
      </c>
      <c r="H15" s="45" t="str">
        <f t="shared" si="0"/>
        <v/>
      </c>
      <c r="I15" s="45">
        <v>2.5999999999999999E-2</v>
      </c>
      <c r="J15" s="45">
        <v>1</v>
      </c>
      <c r="K15" s="45" t="str">
        <f t="shared" si="1"/>
        <v/>
      </c>
    </row>
    <row r="16" spans="1:11" x14ac:dyDescent="0.25">
      <c r="A16" s="48" t="s">
        <v>198</v>
      </c>
      <c r="B16" s="45" t="s">
        <v>167</v>
      </c>
      <c r="C16" s="45">
        <v>-0.41310999999999998</v>
      </c>
      <c r="D16" s="45">
        <v>0.69269000000000003</v>
      </c>
      <c r="E16" s="45">
        <v>60.000027730031903</v>
      </c>
      <c r="F16" s="45">
        <v>-0.59599999999999997</v>
      </c>
      <c r="G16" s="45">
        <v>0.55316500000000002</v>
      </c>
      <c r="H16" s="45" t="str">
        <f t="shared" si="0"/>
        <v/>
      </c>
      <c r="I16" s="45">
        <v>-0.59599999999999997</v>
      </c>
      <c r="J16" s="45">
        <v>0.99931000000000003</v>
      </c>
      <c r="K16" s="45" t="str">
        <f t="shared" si="1"/>
        <v/>
      </c>
    </row>
    <row r="17" spans="1:11" x14ac:dyDescent="0.25">
      <c r="A17" s="48" t="s">
        <v>198</v>
      </c>
      <c r="B17" s="45" t="s">
        <v>168</v>
      </c>
      <c r="C17" s="45">
        <v>-0.81527000000000005</v>
      </c>
      <c r="D17" s="45">
        <v>0.69269000000000003</v>
      </c>
      <c r="E17" s="45">
        <v>60.000027730031903</v>
      </c>
      <c r="F17" s="45">
        <v>-1.177</v>
      </c>
      <c r="G17" s="45">
        <v>0.243862</v>
      </c>
      <c r="H17" s="45" t="str">
        <f t="shared" si="0"/>
        <v/>
      </c>
      <c r="I17" s="45">
        <v>-1.177</v>
      </c>
      <c r="J17" s="45">
        <v>0.87382000000000004</v>
      </c>
      <c r="K17" s="45" t="str">
        <f t="shared" si="1"/>
        <v/>
      </c>
    </row>
    <row r="18" spans="1:11" x14ac:dyDescent="0.25">
      <c r="A18" s="47" t="s">
        <v>197</v>
      </c>
      <c r="B18" s="45" t="s">
        <v>169</v>
      </c>
      <c r="C18" s="45">
        <v>-0.68039000000000005</v>
      </c>
      <c r="D18" s="45">
        <v>0.69269000000000003</v>
      </c>
      <c r="E18" s="45">
        <v>60.000027730024598</v>
      </c>
      <c r="F18" s="45">
        <v>-0.98199999999999998</v>
      </c>
      <c r="G18" s="45">
        <v>0.329924</v>
      </c>
      <c r="H18" s="45" t="str">
        <f t="shared" si="0"/>
        <v/>
      </c>
      <c r="I18" s="45">
        <v>-0.98199999999999998</v>
      </c>
      <c r="J18" s="45">
        <v>0.95694000000000001</v>
      </c>
      <c r="K18" s="45" t="str">
        <f t="shared" si="1"/>
        <v/>
      </c>
    </row>
    <row r="19" spans="1:11" x14ac:dyDescent="0.25">
      <c r="A19" s="47" t="s">
        <v>197</v>
      </c>
      <c r="B19" s="45" t="s">
        <v>170</v>
      </c>
      <c r="C19" s="45">
        <v>0.25618999999999997</v>
      </c>
      <c r="D19" s="45">
        <v>0.69269000000000003</v>
      </c>
      <c r="E19" s="45">
        <v>60.000027730024598</v>
      </c>
      <c r="F19" s="45">
        <v>0.37</v>
      </c>
      <c r="G19" s="45">
        <v>0.71279899999999996</v>
      </c>
      <c r="H19" s="45" t="str">
        <f t="shared" si="0"/>
        <v/>
      </c>
      <c r="I19" s="45">
        <v>0.37</v>
      </c>
      <c r="J19" s="45">
        <v>1</v>
      </c>
      <c r="K19" s="45" t="str">
        <f t="shared" si="1"/>
        <v/>
      </c>
    </row>
    <row r="20" spans="1:11" x14ac:dyDescent="0.25">
      <c r="A20" s="48" t="s">
        <v>198</v>
      </c>
      <c r="B20" s="45" t="s">
        <v>171</v>
      </c>
      <c r="C20" s="45">
        <v>-1.87086</v>
      </c>
      <c r="D20" s="45">
        <v>0.69269000000000003</v>
      </c>
      <c r="E20" s="45">
        <v>60.000027730024598</v>
      </c>
      <c r="F20" s="45">
        <v>-2.7010000000000001</v>
      </c>
      <c r="G20" s="45">
        <v>8.9759999999999996E-3</v>
      </c>
      <c r="H20" s="45" t="str">
        <f t="shared" si="0"/>
        <v>**</v>
      </c>
      <c r="I20" s="45">
        <v>-2.7010000000000001</v>
      </c>
      <c r="J20" s="45">
        <v>5.9900000000000002E-2</v>
      </c>
      <c r="K20" s="45" t="str">
        <f t="shared" si="1"/>
        <v/>
      </c>
    </row>
    <row r="21" spans="1:11" x14ac:dyDescent="0.25">
      <c r="A21" s="48" t="s">
        <v>198</v>
      </c>
      <c r="B21" s="45" t="s">
        <v>172</v>
      </c>
      <c r="C21" s="45">
        <v>0.66398999999999997</v>
      </c>
      <c r="D21" s="45">
        <v>0.69269000000000003</v>
      </c>
      <c r="E21" s="45">
        <v>60.000027730024598</v>
      </c>
      <c r="F21" s="45">
        <v>0.95899999999999996</v>
      </c>
      <c r="G21" s="45">
        <v>0.34162799999999999</v>
      </c>
      <c r="H21" s="45" t="str">
        <f t="shared" si="0"/>
        <v/>
      </c>
      <c r="I21" s="45">
        <v>0.95899999999999996</v>
      </c>
      <c r="J21" s="45">
        <v>0.96347000000000005</v>
      </c>
      <c r="K21" s="45" t="str">
        <f t="shared" si="1"/>
        <v/>
      </c>
    </row>
    <row r="22" spans="1:11" x14ac:dyDescent="0.25">
      <c r="A22" s="48" t="s">
        <v>198</v>
      </c>
      <c r="B22" s="45" t="s">
        <v>173</v>
      </c>
      <c r="C22" s="45">
        <v>-1.03033</v>
      </c>
      <c r="D22" s="45">
        <v>0.69269000000000003</v>
      </c>
      <c r="E22" s="45">
        <v>60.000027730031903</v>
      </c>
      <c r="F22" s="45">
        <v>-1.4870000000000001</v>
      </c>
      <c r="G22" s="45">
        <v>0.14213999999999999</v>
      </c>
      <c r="H22" s="45" t="str">
        <f t="shared" si="0"/>
        <v/>
      </c>
      <c r="I22" s="45">
        <v>-1.4870000000000001</v>
      </c>
      <c r="J22" s="45">
        <v>0.65629000000000004</v>
      </c>
      <c r="K22" s="45" t="str">
        <f t="shared" si="1"/>
        <v/>
      </c>
    </row>
    <row r="25" spans="1:11" x14ac:dyDescent="0.25">
      <c r="A25" s="49" t="s">
        <v>206</v>
      </c>
      <c r="I25" s="45" t="s">
        <v>191</v>
      </c>
    </row>
    <row r="26" spans="1:11" x14ac:dyDescent="0.25">
      <c r="A26" s="52" t="s">
        <v>200</v>
      </c>
      <c r="B26" s="52"/>
      <c r="C26" s="52" t="s">
        <v>154</v>
      </c>
      <c r="D26" s="52" t="s">
        <v>155</v>
      </c>
      <c r="E26" s="52" t="s">
        <v>156</v>
      </c>
      <c r="F26" s="52" t="s">
        <v>157</v>
      </c>
      <c r="G26" s="52" t="s">
        <v>158</v>
      </c>
      <c r="H26" s="52"/>
      <c r="I26" s="52" t="s">
        <v>159</v>
      </c>
      <c r="J26" s="52" t="s">
        <v>160</v>
      </c>
    </row>
    <row r="27" spans="1:11" x14ac:dyDescent="0.25">
      <c r="A27" s="52"/>
      <c r="B27" s="52" t="s">
        <v>161</v>
      </c>
      <c r="C27" s="52">
        <v>-1.7928599999999999</v>
      </c>
      <c r="D27" s="52">
        <v>0.68603000000000003</v>
      </c>
      <c r="E27" s="52">
        <v>65.000022177563594</v>
      </c>
      <c r="F27" s="52">
        <v>-2.613</v>
      </c>
      <c r="G27" s="52">
        <v>1.11E-2</v>
      </c>
      <c r="H27" s="52" t="str">
        <f t="shared" si="0"/>
        <v>*</v>
      </c>
      <c r="I27" s="52"/>
      <c r="J27" s="52"/>
    </row>
    <row r="28" spans="1:11" x14ac:dyDescent="0.25">
      <c r="A28" s="53" t="s">
        <v>197</v>
      </c>
      <c r="B28" s="52" t="s">
        <v>162</v>
      </c>
      <c r="C28" s="52">
        <v>-0.22262000000000001</v>
      </c>
      <c r="D28" s="52">
        <v>0.97019</v>
      </c>
      <c r="E28" s="52">
        <v>65.0000221775623</v>
      </c>
      <c r="F28" s="52">
        <v>-0.22900000000000001</v>
      </c>
      <c r="G28" s="52">
        <v>0.81920000000000004</v>
      </c>
      <c r="H28" s="52" t="str">
        <f t="shared" si="0"/>
        <v/>
      </c>
      <c r="I28" s="52">
        <v>-0.22900000000000001</v>
      </c>
      <c r="J28" s="52">
        <v>1</v>
      </c>
      <c r="K28" s="45" t="str">
        <f t="shared" si="1"/>
        <v/>
      </c>
    </row>
    <row r="29" spans="1:11" x14ac:dyDescent="0.25">
      <c r="A29" s="54" t="s">
        <v>198</v>
      </c>
      <c r="B29" s="52" t="s">
        <v>163</v>
      </c>
      <c r="C29" s="52">
        <v>1.3146899999999999</v>
      </c>
      <c r="D29" s="52">
        <v>0.97019</v>
      </c>
      <c r="E29" s="52">
        <v>65.0000221775623</v>
      </c>
      <c r="F29" s="52">
        <v>1.355</v>
      </c>
      <c r="G29" s="52">
        <v>0.18010000000000001</v>
      </c>
      <c r="H29" s="52" t="str">
        <f t="shared" si="0"/>
        <v/>
      </c>
      <c r="I29" s="52">
        <v>1.355</v>
      </c>
      <c r="J29" s="52">
        <v>0.75714000000000004</v>
      </c>
      <c r="K29" s="45" t="str">
        <f t="shared" si="1"/>
        <v/>
      </c>
    </row>
    <row r="30" spans="1:11" x14ac:dyDescent="0.25">
      <c r="A30" s="53" t="s">
        <v>197</v>
      </c>
      <c r="B30" s="52" t="s">
        <v>164</v>
      </c>
      <c r="C30" s="52">
        <v>6.8830000000000002E-2</v>
      </c>
      <c r="D30" s="52">
        <v>0.97019</v>
      </c>
      <c r="E30" s="52">
        <v>65.0000221775623</v>
      </c>
      <c r="F30" s="52">
        <v>7.0999999999999994E-2</v>
      </c>
      <c r="G30" s="52">
        <v>0.94369999999999998</v>
      </c>
      <c r="H30" s="52" t="str">
        <f t="shared" si="0"/>
        <v/>
      </c>
      <c r="I30" s="52">
        <v>7.0999999999999994E-2</v>
      </c>
      <c r="J30" s="52">
        <v>1</v>
      </c>
      <c r="K30" s="45" t="str">
        <f t="shared" si="1"/>
        <v/>
      </c>
    </row>
    <row r="31" spans="1:11" x14ac:dyDescent="0.25">
      <c r="A31" s="53" t="s">
        <v>197</v>
      </c>
      <c r="B31" s="52" t="s">
        <v>165</v>
      </c>
      <c r="C31" s="52">
        <v>0.44767000000000001</v>
      </c>
      <c r="D31" s="52">
        <v>0.97019</v>
      </c>
      <c r="E31" s="52">
        <v>65.0000221775623</v>
      </c>
      <c r="F31" s="52">
        <v>0.46100000000000002</v>
      </c>
      <c r="G31" s="52">
        <v>0.64600000000000002</v>
      </c>
      <c r="H31" s="52" t="str">
        <f t="shared" si="0"/>
        <v/>
      </c>
      <c r="I31" s="52">
        <v>0.46100000000000002</v>
      </c>
      <c r="J31" s="52">
        <v>0.99995000000000001</v>
      </c>
      <c r="K31" s="45" t="str">
        <f t="shared" si="1"/>
        <v/>
      </c>
    </row>
    <row r="32" spans="1:11" x14ac:dyDescent="0.25">
      <c r="A32" s="54" t="s">
        <v>198</v>
      </c>
      <c r="B32" s="52" t="s">
        <v>166</v>
      </c>
      <c r="C32" s="52">
        <v>0.18154000000000001</v>
      </c>
      <c r="D32" s="52">
        <v>0.97019</v>
      </c>
      <c r="E32" s="52">
        <v>65.0000221775623</v>
      </c>
      <c r="F32" s="52">
        <v>0.187</v>
      </c>
      <c r="G32" s="52">
        <v>0.85219999999999996</v>
      </c>
      <c r="H32" s="52" t="str">
        <f t="shared" si="0"/>
        <v/>
      </c>
      <c r="I32" s="52">
        <v>0.187</v>
      </c>
      <c r="J32" s="52">
        <v>1</v>
      </c>
      <c r="K32" s="45" t="str">
        <f t="shared" si="1"/>
        <v/>
      </c>
    </row>
    <row r="33" spans="1:11" x14ac:dyDescent="0.25">
      <c r="A33" s="54" t="s">
        <v>198</v>
      </c>
      <c r="B33" s="52" t="s">
        <v>167</v>
      </c>
      <c r="C33" s="52">
        <v>-0.23000999999999999</v>
      </c>
      <c r="D33" s="52">
        <v>0.97019</v>
      </c>
      <c r="E33" s="52">
        <v>65.0000221775623</v>
      </c>
      <c r="F33" s="52">
        <v>-0.23699999999999999</v>
      </c>
      <c r="G33" s="52">
        <v>0.81330000000000002</v>
      </c>
      <c r="H33" s="52" t="str">
        <f t="shared" si="0"/>
        <v/>
      </c>
      <c r="I33" s="52">
        <v>-0.23699999999999999</v>
      </c>
      <c r="J33" s="52">
        <v>1</v>
      </c>
      <c r="K33" s="45" t="str">
        <f t="shared" si="1"/>
        <v/>
      </c>
    </row>
    <row r="34" spans="1:11" x14ac:dyDescent="0.25">
      <c r="A34" s="54" t="s">
        <v>198</v>
      </c>
      <c r="B34" s="52" t="s">
        <v>168</v>
      </c>
      <c r="C34" s="52">
        <v>0.91546000000000005</v>
      </c>
      <c r="D34" s="52">
        <v>0.97019</v>
      </c>
      <c r="E34" s="52">
        <v>65.0000221775623</v>
      </c>
      <c r="F34" s="52">
        <v>0.94399999999999995</v>
      </c>
      <c r="G34" s="52">
        <v>0.34889999999999999</v>
      </c>
      <c r="H34" s="52" t="str">
        <f t="shared" si="0"/>
        <v/>
      </c>
      <c r="I34" s="52">
        <v>0.94399999999999995</v>
      </c>
      <c r="J34" s="52">
        <v>0.96723999999999999</v>
      </c>
      <c r="K34" s="45" t="str">
        <f t="shared" si="1"/>
        <v/>
      </c>
    </row>
    <row r="35" spans="1:11" x14ac:dyDescent="0.25">
      <c r="A35" s="53" t="s">
        <v>197</v>
      </c>
      <c r="B35" s="52" t="s">
        <v>169</v>
      </c>
      <c r="C35" s="52">
        <v>1.3407</v>
      </c>
      <c r="D35" s="52">
        <v>0.97019</v>
      </c>
      <c r="E35" s="52">
        <v>65.0000221775623</v>
      </c>
      <c r="F35" s="52">
        <v>1.3819999999999999</v>
      </c>
      <c r="G35" s="52">
        <v>0.17169999999999999</v>
      </c>
      <c r="H35" s="52" t="str">
        <f t="shared" si="0"/>
        <v/>
      </c>
      <c r="I35" s="52">
        <v>1.3819999999999999</v>
      </c>
      <c r="J35" s="52">
        <v>0.73729999999999996</v>
      </c>
      <c r="K35" s="45" t="str">
        <f t="shared" si="1"/>
        <v/>
      </c>
    </row>
    <row r="36" spans="1:11" x14ac:dyDescent="0.25">
      <c r="A36" s="53" t="s">
        <v>197</v>
      </c>
      <c r="B36" s="52" t="s">
        <v>170</v>
      </c>
      <c r="C36" s="52">
        <v>-0.18182000000000001</v>
      </c>
      <c r="D36" s="52">
        <v>0.97019</v>
      </c>
      <c r="E36" s="52">
        <v>65.0000221775623</v>
      </c>
      <c r="F36" s="52">
        <v>-0.187</v>
      </c>
      <c r="G36" s="52">
        <v>0.85189999999999999</v>
      </c>
      <c r="H36" s="52" t="str">
        <f t="shared" si="0"/>
        <v/>
      </c>
      <c r="I36" s="52">
        <v>-0.187</v>
      </c>
      <c r="J36" s="52">
        <v>1</v>
      </c>
      <c r="K36" s="45" t="str">
        <f t="shared" si="1"/>
        <v/>
      </c>
    </row>
    <row r="37" spans="1:11" x14ac:dyDescent="0.25">
      <c r="A37" s="54" t="s">
        <v>198</v>
      </c>
      <c r="B37" s="52" t="s">
        <v>171</v>
      </c>
      <c r="C37" s="52">
        <v>0.19051000000000001</v>
      </c>
      <c r="D37" s="52">
        <v>0.97019</v>
      </c>
      <c r="E37" s="52">
        <v>65.0000221775623</v>
      </c>
      <c r="F37" s="52">
        <v>0.19600000000000001</v>
      </c>
      <c r="G37" s="52">
        <v>0.84489999999999998</v>
      </c>
      <c r="H37" s="52" t="str">
        <f t="shared" si="0"/>
        <v/>
      </c>
      <c r="I37" s="52">
        <v>0.19600000000000001</v>
      </c>
      <c r="J37" s="52">
        <v>1</v>
      </c>
      <c r="K37" s="45" t="str">
        <f t="shared" si="1"/>
        <v/>
      </c>
    </row>
    <row r="38" spans="1:11" x14ac:dyDescent="0.25">
      <c r="A38" s="54" t="s">
        <v>198</v>
      </c>
      <c r="B38" s="52" t="s">
        <v>172</v>
      </c>
      <c r="C38" s="52">
        <v>0.17460000000000001</v>
      </c>
      <c r="D38" s="52">
        <v>0.97019</v>
      </c>
      <c r="E38" s="52">
        <v>65.0000221775623</v>
      </c>
      <c r="F38" s="52">
        <v>0.18</v>
      </c>
      <c r="G38" s="52">
        <v>0.85770000000000002</v>
      </c>
      <c r="H38" s="52" t="str">
        <f t="shared" si="0"/>
        <v/>
      </c>
      <c r="I38" s="52">
        <v>0.18</v>
      </c>
      <c r="J38" s="52">
        <v>1</v>
      </c>
      <c r="K38" s="45" t="str">
        <f t="shared" si="1"/>
        <v/>
      </c>
    </row>
    <row r="39" spans="1:11" x14ac:dyDescent="0.25">
      <c r="A39" s="54" t="s">
        <v>198</v>
      </c>
      <c r="B39" s="52" t="s">
        <v>173</v>
      </c>
      <c r="C39" s="52">
        <v>-0.51293999999999995</v>
      </c>
      <c r="D39" s="52">
        <v>0.97019</v>
      </c>
      <c r="E39" s="52">
        <v>65.0000221775623</v>
      </c>
      <c r="F39" s="52">
        <v>-0.52900000000000003</v>
      </c>
      <c r="G39" s="52">
        <v>0.5988</v>
      </c>
      <c r="H39" s="52" t="str">
        <f t="shared" si="0"/>
        <v/>
      </c>
      <c r="I39" s="52">
        <v>-0.52900000000000003</v>
      </c>
      <c r="J39" s="52">
        <v>0.99978999999999996</v>
      </c>
      <c r="K39" s="45" t="str">
        <f t="shared" si="1"/>
        <v/>
      </c>
    </row>
    <row r="42" spans="1:11" x14ac:dyDescent="0.25">
      <c r="A42" s="49" t="s">
        <v>205</v>
      </c>
      <c r="I42" s="45" t="s">
        <v>191</v>
      </c>
    </row>
    <row r="43" spans="1:11" x14ac:dyDescent="0.25">
      <c r="A43" s="52" t="s">
        <v>200</v>
      </c>
      <c r="B43" s="52"/>
      <c r="C43" s="52" t="s">
        <v>154</v>
      </c>
      <c r="D43" s="52" t="s">
        <v>155</v>
      </c>
      <c r="E43" s="52" t="s">
        <v>156</v>
      </c>
      <c r="F43" s="52" t="s">
        <v>157</v>
      </c>
      <c r="G43" s="52" t="s">
        <v>158</v>
      </c>
      <c r="H43" s="52" t="str">
        <f t="shared" si="0"/>
        <v/>
      </c>
      <c r="I43" s="52" t="s">
        <v>159</v>
      </c>
      <c r="J43" s="52" t="s">
        <v>160</v>
      </c>
      <c r="K43" s="45" t="str">
        <f t="shared" si="1"/>
        <v/>
      </c>
    </row>
    <row r="44" spans="1:11" x14ac:dyDescent="0.25">
      <c r="A44" s="52"/>
      <c r="B44" s="52" t="s">
        <v>161</v>
      </c>
      <c r="C44" s="52">
        <v>-5.4510000000000003E-2</v>
      </c>
      <c r="D44" s="52">
        <v>0.68039000000000005</v>
      </c>
      <c r="E44" s="52">
        <v>64.679270000000002</v>
      </c>
      <c r="F44" s="52">
        <v>-0.08</v>
      </c>
      <c r="G44" s="52">
        <v>0.93640000000000001</v>
      </c>
      <c r="H44" s="52" t="str">
        <f t="shared" si="0"/>
        <v/>
      </c>
      <c r="I44" s="52"/>
      <c r="J44" s="52"/>
    </row>
    <row r="45" spans="1:11" x14ac:dyDescent="0.25">
      <c r="A45" s="53" t="s">
        <v>197</v>
      </c>
      <c r="B45" s="52" t="s">
        <v>162</v>
      </c>
      <c r="C45" s="52">
        <v>2.50725</v>
      </c>
      <c r="D45" s="52">
        <v>0.95238</v>
      </c>
      <c r="E45" s="52">
        <v>60.000015062593803</v>
      </c>
      <c r="F45" s="52">
        <v>2.633</v>
      </c>
      <c r="G45" s="52">
        <v>1.0800000000000001E-2</v>
      </c>
      <c r="H45" s="52" t="str">
        <f t="shared" si="0"/>
        <v>*</v>
      </c>
      <c r="I45" s="52">
        <v>2.633</v>
      </c>
      <c r="J45" s="52">
        <v>7.1690000000000004E-2</v>
      </c>
      <c r="K45" s="45" t="str">
        <f t="shared" si="1"/>
        <v/>
      </c>
    </row>
    <row r="46" spans="1:11" x14ac:dyDescent="0.25">
      <c r="A46" s="54" t="s">
        <v>198</v>
      </c>
      <c r="B46" s="52" t="s">
        <v>163</v>
      </c>
      <c r="C46" s="52">
        <v>0.48305999999999999</v>
      </c>
      <c r="D46" s="52">
        <v>0.95238</v>
      </c>
      <c r="E46" s="52">
        <v>60.000015062616697</v>
      </c>
      <c r="F46" s="52">
        <v>0.50700000000000001</v>
      </c>
      <c r="G46" s="52">
        <v>0.6139</v>
      </c>
      <c r="H46" s="52" t="str">
        <f t="shared" si="0"/>
        <v/>
      </c>
      <c r="I46" s="52">
        <v>0.50700000000000001</v>
      </c>
      <c r="J46" s="52">
        <v>0.99985999999999997</v>
      </c>
      <c r="K46" s="45" t="str">
        <f t="shared" si="1"/>
        <v/>
      </c>
    </row>
    <row r="47" spans="1:11" x14ac:dyDescent="0.25">
      <c r="A47" s="53" t="s">
        <v>197</v>
      </c>
      <c r="B47" s="52" t="s">
        <v>164</v>
      </c>
      <c r="C47" s="52">
        <v>-0.74904999999999999</v>
      </c>
      <c r="D47" s="52">
        <v>0.95238</v>
      </c>
      <c r="E47" s="52">
        <v>60.000015062593903</v>
      </c>
      <c r="F47" s="52">
        <v>-0.78700000000000003</v>
      </c>
      <c r="G47" s="52">
        <v>0.43469999999999998</v>
      </c>
      <c r="H47" s="52" t="str">
        <f t="shared" si="0"/>
        <v/>
      </c>
      <c r="I47" s="52">
        <v>-0.78700000000000003</v>
      </c>
      <c r="J47" s="52">
        <v>0.99178999999999995</v>
      </c>
      <c r="K47" s="45" t="str">
        <f t="shared" si="1"/>
        <v/>
      </c>
    </row>
    <row r="48" spans="1:11" x14ac:dyDescent="0.25">
      <c r="A48" s="53" t="s">
        <v>197</v>
      </c>
      <c r="B48" s="52" t="s">
        <v>165</v>
      </c>
      <c r="C48" s="52">
        <v>0.22131999999999999</v>
      </c>
      <c r="D48" s="52">
        <v>0.95238</v>
      </c>
      <c r="E48" s="52">
        <v>60.000015062593803</v>
      </c>
      <c r="F48" s="52">
        <v>0.23200000000000001</v>
      </c>
      <c r="G48" s="52">
        <v>0.81699999999999995</v>
      </c>
      <c r="H48" s="52" t="str">
        <f t="shared" si="0"/>
        <v/>
      </c>
      <c r="I48" s="52">
        <v>0.23200000000000001</v>
      </c>
      <c r="J48" s="52">
        <v>1</v>
      </c>
      <c r="K48" s="45" t="str">
        <f t="shared" si="1"/>
        <v/>
      </c>
    </row>
    <row r="49" spans="1:11" x14ac:dyDescent="0.25">
      <c r="A49" s="54" t="s">
        <v>198</v>
      </c>
      <c r="B49" s="52" t="s">
        <v>166</v>
      </c>
      <c r="C49" s="52">
        <v>0.34710000000000002</v>
      </c>
      <c r="D49" s="52">
        <v>0.95238</v>
      </c>
      <c r="E49" s="52">
        <v>60.000015062456598</v>
      </c>
      <c r="F49" s="52">
        <v>0.36399999999999999</v>
      </c>
      <c r="G49" s="52">
        <v>0.71679999999999999</v>
      </c>
      <c r="H49" s="52" t="str">
        <f t="shared" si="0"/>
        <v/>
      </c>
      <c r="I49" s="52">
        <v>0.36399999999999999</v>
      </c>
      <c r="J49" s="52">
        <v>1</v>
      </c>
      <c r="K49" s="45" t="str">
        <f t="shared" si="1"/>
        <v/>
      </c>
    </row>
    <row r="50" spans="1:11" x14ac:dyDescent="0.25">
      <c r="A50" s="54" t="s">
        <v>198</v>
      </c>
      <c r="B50" s="52" t="s">
        <v>167</v>
      </c>
      <c r="C50" s="52">
        <v>0.13855999999999999</v>
      </c>
      <c r="D50" s="52">
        <v>0.95238</v>
      </c>
      <c r="E50" s="52">
        <v>60.000015062571002</v>
      </c>
      <c r="F50" s="52">
        <v>0.14499999999999999</v>
      </c>
      <c r="G50" s="52">
        <v>0.88480000000000003</v>
      </c>
      <c r="H50" s="52" t="str">
        <f t="shared" si="0"/>
        <v/>
      </c>
      <c r="I50" s="52">
        <v>0.14499999999999999</v>
      </c>
      <c r="J50" s="52">
        <v>1</v>
      </c>
      <c r="K50" s="45" t="str">
        <f t="shared" si="1"/>
        <v/>
      </c>
    </row>
    <row r="51" spans="1:11" x14ac:dyDescent="0.25">
      <c r="A51" s="54" t="s">
        <v>198</v>
      </c>
      <c r="B51" s="52" t="s">
        <v>168</v>
      </c>
      <c r="C51" s="52">
        <v>0.97777000000000003</v>
      </c>
      <c r="D51" s="52">
        <v>0.95238</v>
      </c>
      <c r="E51" s="52">
        <v>60.000015062571002</v>
      </c>
      <c r="F51" s="52">
        <v>1.0269999999999999</v>
      </c>
      <c r="G51" s="52">
        <v>0.30869999999999997</v>
      </c>
      <c r="H51" s="52" t="str">
        <f t="shared" si="0"/>
        <v/>
      </c>
      <c r="I51" s="52">
        <v>1.0269999999999999</v>
      </c>
      <c r="J51" s="52">
        <v>0.94264000000000003</v>
      </c>
      <c r="K51" s="45" t="str">
        <f t="shared" si="1"/>
        <v/>
      </c>
    </row>
    <row r="52" spans="1:11" x14ac:dyDescent="0.25">
      <c r="A52" s="53" t="s">
        <v>197</v>
      </c>
      <c r="B52" s="52" t="s">
        <v>169</v>
      </c>
      <c r="C52" s="52">
        <v>0.32478000000000001</v>
      </c>
      <c r="D52" s="52">
        <v>0.95238</v>
      </c>
      <c r="E52" s="52">
        <v>60.000015062593903</v>
      </c>
      <c r="F52" s="52">
        <v>0.34100000000000003</v>
      </c>
      <c r="G52" s="52">
        <v>0.73429999999999995</v>
      </c>
      <c r="H52" s="52" t="str">
        <f t="shared" si="0"/>
        <v/>
      </c>
      <c r="I52" s="52">
        <v>0.34100000000000003</v>
      </c>
      <c r="J52" s="52">
        <v>1</v>
      </c>
      <c r="K52" s="45" t="str">
        <f t="shared" si="1"/>
        <v/>
      </c>
    </row>
    <row r="53" spans="1:11" x14ac:dyDescent="0.25">
      <c r="A53" s="53" t="s">
        <v>197</v>
      </c>
      <c r="B53" s="52" t="s">
        <v>170</v>
      </c>
      <c r="C53" s="52">
        <v>0.27210000000000001</v>
      </c>
      <c r="D53" s="52">
        <v>0.95238</v>
      </c>
      <c r="E53" s="52">
        <v>60.0000150625253</v>
      </c>
      <c r="F53" s="52">
        <v>0.28599999999999998</v>
      </c>
      <c r="G53" s="52">
        <v>0.77610000000000001</v>
      </c>
      <c r="H53" s="52" t="str">
        <f t="shared" si="0"/>
        <v/>
      </c>
      <c r="I53" s="52">
        <v>0.28599999999999998</v>
      </c>
      <c r="J53" s="52">
        <v>1</v>
      </c>
      <c r="K53" s="45" t="str">
        <f t="shared" si="1"/>
        <v/>
      </c>
    </row>
    <row r="54" spans="1:11" x14ac:dyDescent="0.25">
      <c r="A54" s="54" t="s">
        <v>198</v>
      </c>
      <c r="B54" s="52" t="s">
        <v>171</v>
      </c>
      <c r="C54" s="52">
        <v>0.67527000000000004</v>
      </c>
      <c r="D54" s="52">
        <v>0.95238</v>
      </c>
      <c r="E54" s="52">
        <v>60.000015062502399</v>
      </c>
      <c r="F54" s="52">
        <v>0.70899999999999996</v>
      </c>
      <c r="G54" s="52">
        <v>0.48110000000000003</v>
      </c>
      <c r="H54" s="52" t="str">
        <f t="shared" si="0"/>
        <v/>
      </c>
      <c r="I54" s="52">
        <v>0.70899999999999996</v>
      </c>
      <c r="J54" s="52">
        <v>0.99660000000000004</v>
      </c>
      <c r="K54" s="45" t="str">
        <f t="shared" si="1"/>
        <v/>
      </c>
    </row>
    <row r="55" spans="1:11" x14ac:dyDescent="0.25">
      <c r="A55" s="54" t="s">
        <v>198</v>
      </c>
      <c r="B55" s="52" t="s">
        <v>172</v>
      </c>
      <c r="C55" s="52">
        <v>5.0520000000000002E-2</v>
      </c>
      <c r="D55" s="52">
        <v>0.95238</v>
      </c>
      <c r="E55" s="52">
        <v>60.000015062548101</v>
      </c>
      <c r="F55" s="52">
        <v>5.2999999999999999E-2</v>
      </c>
      <c r="G55" s="52">
        <v>0.95789999999999997</v>
      </c>
      <c r="H55" s="52" t="str">
        <f t="shared" si="0"/>
        <v/>
      </c>
      <c r="I55" s="52">
        <v>5.2999999999999999E-2</v>
      </c>
      <c r="J55" s="52">
        <v>1</v>
      </c>
      <c r="K55" s="45" t="str">
        <f t="shared" si="1"/>
        <v/>
      </c>
    </row>
    <row r="56" spans="1:11" x14ac:dyDescent="0.25">
      <c r="A56" s="54" t="s">
        <v>198</v>
      </c>
      <c r="B56" s="52" t="s">
        <v>173</v>
      </c>
      <c r="C56" s="52">
        <v>0.93467</v>
      </c>
      <c r="D56" s="52">
        <v>0.95238</v>
      </c>
      <c r="E56" s="52">
        <v>60.000015062571002</v>
      </c>
      <c r="F56" s="52">
        <v>0.98099999999999998</v>
      </c>
      <c r="G56" s="52">
        <v>0.33029999999999998</v>
      </c>
      <c r="H56" s="52" t="str">
        <f t="shared" si="0"/>
        <v/>
      </c>
      <c r="I56" s="52">
        <v>0.98099999999999998</v>
      </c>
      <c r="J56" s="52">
        <v>0.95718999999999999</v>
      </c>
      <c r="K56" s="45" t="str">
        <f t="shared" si="1"/>
        <v/>
      </c>
    </row>
    <row r="57" spans="1:11" x14ac:dyDescent="0.25">
      <c r="A57" s="51"/>
      <c r="B57" s="50"/>
      <c r="C57" s="50"/>
      <c r="D57" s="50"/>
      <c r="E57" s="50"/>
      <c r="F57" s="50"/>
      <c r="G57" s="50"/>
      <c r="H57" s="50"/>
      <c r="I57" s="50"/>
      <c r="J57" s="50"/>
    </row>
    <row r="58" spans="1:11" x14ac:dyDescent="0.25">
      <c r="A58" s="51"/>
      <c r="B58" s="50"/>
      <c r="C58" s="50"/>
      <c r="D58" s="50"/>
      <c r="E58" s="50"/>
      <c r="F58" s="50"/>
      <c r="G58" s="50"/>
      <c r="H58" s="50"/>
      <c r="I58" s="50"/>
      <c r="J58" s="50"/>
    </row>
    <row r="59" spans="1:11" x14ac:dyDescent="0.25">
      <c r="A59" s="51"/>
      <c r="B59" s="50"/>
      <c r="C59" s="50"/>
      <c r="D59" s="50"/>
      <c r="E59" s="50"/>
      <c r="F59" s="50"/>
      <c r="G59" s="50"/>
      <c r="H59" s="50"/>
      <c r="I59" s="50"/>
      <c r="J59" s="50"/>
    </row>
    <row r="60" spans="1:11" x14ac:dyDescent="0.25">
      <c r="A60" s="49" t="s">
        <v>203</v>
      </c>
      <c r="B60" s="50"/>
      <c r="C60" s="50"/>
      <c r="D60" s="50"/>
      <c r="E60" s="50"/>
      <c r="F60" s="50"/>
      <c r="G60" s="50"/>
      <c r="H60" s="50"/>
      <c r="I60" s="50"/>
      <c r="J60" s="50"/>
    </row>
    <row r="61" spans="1:11" x14ac:dyDescent="0.25">
      <c r="A61" s="52" t="s">
        <v>200</v>
      </c>
      <c r="B61" s="55"/>
      <c r="C61" s="55" t="s">
        <v>154</v>
      </c>
      <c r="D61" s="55" t="s">
        <v>155</v>
      </c>
      <c r="E61" s="55" t="s">
        <v>156</v>
      </c>
      <c r="F61" s="55" t="s">
        <v>157</v>
      </c>
      <c r="G61" s="55" t="s">
        <v>158</v>
      </c>
      <c r="H61" s="55" t="str">
        <f t="shared" ref="H61:H76" si="2">IF(G61&gt;0.05,"",IF(G61&gt;0.01,"*",IF(G61&gt;0.001,"**","***")))</f>
        <v/>
      </c>
      <c r="I61" s="55" t="s">
        <v>159</v>
      </c>
      <c r="J61" s="55" t="s">
        <v>160</v>
      </c>
    </row>
    <row r="62" spans="1:11" x14ac:dyDescent="0.25">
      <c r="B62" s="56" t="s">
        <v>161</v>
      </c>
      <c r="C62" s="56">
        <v>2.7885309999999999</v>
      </c>
      <c r="D62" s="56">
        <v>0.37786700000000001</v>
      </c>
      <c r="E62" s="56">
        <v>151.54292699999999</v>
      </c>
      <c r="F62" s="56">
        <v>7.38</v>
      </c>
      <c r="G62" s="56">
        <v>9.7500000000000003E-12</v>
      </c>
      <c r="H62" s="56" t="str">
        <f t="shared" si="2"/>
        <v>***</v>
      </c>
      <c r="I62" s="55"/>
      <c r="J62" s="55"/>
    </row>
    <row r="63" spans="1:11" x14ac:dyDescent="0.25">
      <c r="A63" s="52"/>
      <c r="B63" s="56" t="s">
        <v>201</v>
      </c>
      <c r="C63" s="56">
        <v>-0.35541499999999998</v>
      </c>
      <c r="D63" s="56">
        <v>0.23564199999999999</v>
      </c>
      <c r="E63" s="56">
        <v>188.48077699999999</v>
      </c>
      <c r="F63" s="56">
        <v>-1.508</v>
      </c>
      <c r="G63" s="56">
        <v>0.13300000000000001</v>
      </c>
      <c r="H63" s="56" t="str">
        <f t="shared" si="2"/>
        <v/>
      </c>
    </row>
    <row r="64" spans="1:11" x14ac:dyDescent="0.25">
      <c r="B64" s="56" t="s">
        <v>202</v>
      </c>
      <c r="C64" s="56">
        <v>0.478715</v>
      </c>
      <c r="D64" s="56">
        <v>0.222886</v>
      </c>
      <c r="E64" s="56">
        <v>188.406509</v>
      </c>
      <c r="F64" s="56">
        <v>2.1480000000000001</v>
      </c>
      <c r="G64" s="56">
        <v>3.3000000000000002E-2</v>
      </c>
      <c r="H64" s="56" t="str">
        <f t="shared" si="2"/>
        <v>*</v>
      </c>
    </row>
    <row r="65" spans="1:10" x14ac:dyDescent="0.25">
      <c r="A65" s="53" t="s">
        <v>197</v>
      </c>
      <c r="B65" s="55" t="s">
        <v>162</v>
      </c>
      <c r="C65" s="55">
        <v>0.12294099999999999</v>
      </c>
      <c r="D65" s="55">
        <v>0.49491000000000002</v>
      </c>
      <c r="E65" s="55">
        <v>188.48761500000001</v>
      </c>
      <c r="F65" s="55">
        <v>0.248</v>
      </c>
      <c r="G65" s="55">
        <v>0.80400000000000005</v>
      </c>
      <c r="H65" s="55" t="str">
        <f t="shared" si="2"/>
        <v/>
      </c>
      <c r="I65" s="55">
        <v>0.248</v>
      </c>
      <c r="J65" s="55">
        <v>1</v>
      </c>
    </row>
    <row r="66" spans="1:10" x14ac:dyDescent="0.25">
      <c r="A66" s="54" t="s">
        <v>198</v>
      </c>
      <c r="B66" s="55" t="s">
        <v>163</v>
      </c>
      <c r="C66" s="55">
        <v>-0.34170800000000001</v>
      </c>
      <c r="D66" s="55">
        <v>0.473831</v>
      </c>
      <c r="E66" s="55">
        <v>188.43284399999999</v>
      </c>
      <c r="F66" s="55">
        <v>-0.72099999999999997</v>
      </c>
      <c r="G66" s="55">
        <v>0.47199999999999998</v>
      </c>
      <c r="H66" s="55" t="str">
        <f t="shared" si="2"/>
        <v/>
      </c>
      <c r="I66" s="55">
        <v>-0.72099999999999997</v>
      </c>
      <c r="J66" s="55">
        <v>0.99556999999999995</v>
      </c>
    </row>
    <row r="67" spans="1:10" x14ac:dyDescent="0.25">
      <c r="A67" s="53" t="s">
        <v>197</v>
      </c>
      <c r="B67" s="55" t="s">
        <v>164</v>
      </c>
      <c r="C67" s="55">
        <v>-0.52043300000000003</v>
      </c>
      <c r="D67" s="55">
        <v>0.51393</v>
      </c>
      <c r="E67" s="55">
        <v>188.417089</v>
      </c>
      <c r="F67" s="55">
        <v>-1.0129999999999999</v>
      </c>
      <c r="G67" s="55">
        <v>0.313</v>
      </c>
      <c r="H67" s="55" t="str">
        <f t="shared" si="2"/>
        <v/>
      </c>
      <c r="I67" s="55">
        <v>-1.0129999999999999</v>
      </c>
      <c r="J67" s="55">
        <v>0.94313000000000002</v>
      </c>
    </row>
    <row r="68" spans="1:10" x14ac:dyDescent="0.25">
      <c r="A68" s="53" t="s">
        <v>197</v>
      </c>
      <c r="B68" s="55" t="s">
        <v>165</v>
      </c>
      <c r="C68" s="55">
        <v>-0.185081</v>
      </c>
      <c r="D68" s="55">
        <v>0.480101</v>
      </c>
      <c r="E68" s="55">
        <v>188.72757200000001</v>
      </c>
      <c r="F68" s="55">
        <v>-0.38600000000000001</v>
      </c>
      <c r="G68" s="55">
        <v>0.7</v>
      </c>
      <c r="H68" s="55" t="str">
        <f t="shared" si="2"/>
        <v/>
      </c>
      <c r="I68" s="55">
        <v>-0.38600000000000001</v>
      </c>
      <c r="J68" s="55">
        <v>0.99999000000000005</v>
      </c>
    </row>
    <row r="69" spans="1:10" x14ac:dyDescent="0.25">
      <c r="A69" s="54" t="s">
        <v>198</v>
      </c>
      <c r="B69" s="55" t="s">
        <v>166</v>
      </c>
      <c r="C69" s="55">
        <v>-2.3628E-2</v>
      </c>
      <c r="D69" s="55">
        <v>0.487039</v>
      </c>
      <c r="E69" s="55">
        <v>188.64362600000001</v>
      </c>
      <c r="F69" s="55">
        <v>-4.9000000000000002E-2</v>
      </c>
      <c r="G69" s="55">
        <v>0.96099999999999997</v>
      </c>
      <c r="H69" s="55" t="str">
        <f t="shared" si="2"/>
        <v/>
      </c>
      <c r="I69" s="55">
        <v>-4.9000000000000002E-2</v>
      </c>
      <c r="J69" s="55">
        <v>1</v>
      </c>
    </row>
    <row r="70" spans="1:10" x14ac:dyDescent="0.25">
      <c r="A70" s="54" t="s">
        <v>198</v>
      </c>
      <c r="B70" s="55" t="s">
        <v>167</v>
      </c>
      <c r="C70" s="55">
        <v>-9.1230000000000006E-2</v>
      </c>
      <c r="D70" s="55">
        <v>0.480103</v>
      </c>
      <c r="E70" s="55">
        <v>188.73803699999999</v>
      </c>
      <c r="F70" s="55">
        <v>-0.19</v>
      </c>
      <c r="G70" s="55">
        <v>0.84899999999999998</v>
      </c>
      <c r="H70" s="55" t="str">
        <f t="shared" si="2"/>
        <v/>
      </c>
      <c r="I70" s="55">
        <v>-0.19</v>
      </c>
      <c r="J70" s="55">
        <v>1</v>
      </c>
    </row>
    <row r="71" spans="1:10" x14ac:dyDescent="0.25">
      <c r="A71" s="54" t="s">
        <v>198</v>
      </c>
      <c r="B71" s="55" t="s">
        <v>168</v>
      </c>
      <c r="C71" s="55">
        <v>9.3080000000000003E-3</v>
      </c>
      <c r="D71" s="55">
        <v>0.47991699999999998</v>
      </c>
      <c r="E71" s="55">
        <v>188.36561699999999</v>
      </c>
      <c r="F71" s="55">
        <v>1.9E-2</v>
      </c>
      <c r="G71" s="55">
        <v>0.98499999999999999</v>
      </c>
      <c r="H71" s="55" t="str">
        <f t="shared" si="2"/>
        <v/>
      </c>
      <c r="I71" s="55">
        <v>1.9E-2</v>
      </c>
      <c r="J71" s="55">
        <v>1</v>
      </c>
    </row>
    <row r="72" spans="1:10" x14ac:dyDescent="0.25">
      <c r="A72" s="53" t="s">
        <v>197</v>
      </c>
      <c r="B72" s="55" t="s">
        <v>169</v>
      </c>
      <c r="C72" s="55">
        <v>-0.223022</v>
      </c>
      <c r="D72" s="55">
        <v>0.48724099999999998</v>
      </c>
      <c r="E72" s="55">
        <v>189.02949100000001</v>
      </c>
      <c r="F72" s="55">
        <v>-0.45800000000000002</v>
      </c>
      <c r="G72" s="55">
        <v>0.64800000000000002</v>
      </c>
      <c r="H72" s="55" t="str">
        <f t="shared" si="2"/>
        <v/>
      </c>
      <c r="I72" s="55">
        <v>-0.45800000000000002</v>
      </c>
      <c r="J72" s="55">
        <v>0.99995000000000001</v>
      </c>
    </row>
    <row r="73" spans="1:10" x14ac:dyDescent="0.25">
      <c r="A73" s="53" t="s">
        <v>197</v>
      </c>
      <c r="B73" s="55" t="s">
        <v>170</v>
      </c>
      <c r="C73" s="55">
        <v>-5.2562999999999999E-2</v>
      </c>
      <c r="D73" s="55">
        <v>0.49470599999999998</v>
      </c>
      <c r="E73" s="55">
        <v>188.08642399999999</v>
      </c>
      <c r="F73" s="55">
        <v>-0.106</v>
      </c>
      <c r="G73" s="55">
        <v>0.91500000000000004</v>
      </c>
      <c r="H73" s="55" t="str">
        <f t="shared" si="2"/>
        <v/>
      </c>
      <c r="I73" s="55">
        <v>-0.106</v>
      </c>
      <c r="J73" s="55">
        <v>1</v>
      </c>
    </row>
    <row r="74" spans="1:10" x14ac:dyDescent="0.25">
      <c r="A74" s="54" t="s">
        <v>198</v>
      </c>
      <c r="B74" s="55" t="s">
        <v>171</v>
      </c>
      <c r="C74" s="55">
        <v>0.202511</v>
      </c>
      <c r="D74" s="55">
        <v>0.48763400000000001</v>
      </c>
      <c r="E74" s="55">
        <v>189.34983199999999</v>
      </c>
      <c r="F74" s="55">
        <v>0.41499999999999998</v>
      </c>
      <c r="G74" s="55">
        <v>0.67800000000000005</v>
      </c>
      <c r="H74" s="55" t="str">
        <f t="shared" si="2"/>
        <v/>
      </c>
      <c r="I74" s="55">
        <v>0.41499999999999998</v>
      </c>
      <c r="J74" s="55">
        <v>0.99997999999999998</v>
      </c>
    </row>
    <row r="75" spans="1:10" x14ac:dyDescent="0.25">
      <c r="A75" s="54" t="s">
        <v>198</v>
      </c>
      <c r="B75" s="55" t="s">
        <v>172</v>
      </c>
      <c r="C75" s="55">
        <v>-0.113798</v>
      </c>
      <c r="D75" s="55">
        <v>0.480101</v>
      </c>
      <c r="E75" s="55">
        <v>188.72757200000001</v>
      </c>
      <c r="F75" s="55">
        <v>-0.23699999999999999</v>
      </c>
      <c r="G75" s="55">
        <v>0.81299999999999994</v>
      </c>
      <c r="H75" s="55" t="str">
        <f t="shared" si="2"/>
        <v/>
      </c>
      <c r="I75" s="55">
        <v>-0.23699999999999999</v>
      </c>
      <c r="J75" s="55">
        <v>1</v>
      </c>
    </row>
    <row r="76" spans="1:10" x14ac:dyDescent="0.25">
      <c r="A76" s="54" t="s">
        <v>198</v>
      </c>
      <c r="B76" s="55" t="s">
        <v>173</v>
      </c>
      <c r="C76" s="55">
        <v>-0.78433699999999995</v>
      </c>
      <c r="D76" s="55">
        <v>0.48700900000000003</v>
      </c>
      <c r="E76" s="55">
        <v>188.632959</v>
      </c>
      <c r="F76" s="55">
        <v>-1.611</v>
      </c>
      <c r="G76" s="55">
        <v>0.109</v>
      </c>
      <c r="H76" s="55" t="str">
        <f t="shared" si="2"/>
        <v/>
      </c>
      <c r="I76" s="55">
        <v>-1.611</v>
      </c>
      <c r="J76" s="55">
        <v>0.54967999999999995</v>
      </c>
    </row>
    <row r="77" spans="1:10" x14ac:dyDescent="0.25">
      <c r="A77" s="51"/>
      <c r="B77" s="50"/>
      <c r="C77" s="50"/>
      <c r="D77" s="50"/>
      <c r="E77" s="50"/>
      <c r="F77" s="50"/>
      <c r="G77" s="50"/>
      <c r="H77" s="50"/>
      <c r="I77" s="50"/>
      <c r="J77" s="50"/>
    </row>
    <row r="78" spans="1:10" x14ac:dyDescent="0.25">
      <c r="A78" s="51"/>
      <c r="B78" s="50"/>
      <c r="C78" s="50"/>
      <c r="D78" s="50"/>
      <c r="E78" s="50"/>
      <c r="F78" s="50"/>
      <c r="G78" s="50"/>
      <c r="H78" s="50"/>
      <c r="I78" s="50"/>
      <c r="J78" s="50"/>
    </row>
    <row r="79" spans="1:10" x14ac:dyDescent="0.25">
      <c r="A79" s="51"/>
      <c r="B79" s="50"/>
      <c r="C79" s="50"/>
      <c r="D79" s="50"/>
      <c r="E79" s="50"/>
      <c r="F79" s="50"/>
      <c r="G79" s="50"/>
      <c r="H79" s="50"/>
      <c r="I79" s="50"/>
      <c r="J79" s="50"/>
    </row>
    <row r="80" spans="1:10" x14ac:dyDescent="0.25">
      <c r="A80" s="51"/>
      <c r="B80" s="50"/>
      <c r="C80" s="50"/>
      <c r="D80" s="50"/>
      <c r="E80" s="50"/>
      <c r="F80" s="50"/>
      <c r="G80" s="50"/>
      <c r="H80" s="50"/>
      <c r="I80" s="50"/>
      <c r="J80" s="50"/>
    </row>
    <row r="81" spans="1:11" x14ac:dyDescent="0.25">
      <c r="A81" s="51"/>
      <c r="B81" s="50"/>
      <c r="C81" s="50"/>
      <c r="D81" s="50"/>
      <c r="E81" s="50"/>
      <c r="F81" s="50"/>
      <c r="G81" s="50"/>
      <c r="H81" s="50"/>
      <c r="I81" s="50"/>
      <c r="J81" s="50"/>
    </row>
    <row r="83" spans="1:11" x14ac:dyDescent="0.25">
      <c r="A83" s="61" t="s">
        <v>180</v>
      </c>
      <c r="B83" s="61"/>
      <c r="C83" s="61"/>
      <c r="D83" s="61"/>
      <c r="E83" s="61"/>
      <c r="F83" s="61"/>
      <c r="G83" s="61"/>
      <c r="H83" s="61"/>
      <c r="I83" s="61"/>
      <c r="J83" s="61"/>
    </row>
    <row r="85" spans="1:11" x14ac:dyDescent="0.25">
      <c r="A85" s="49" t="s">
        <v>192</v>
      </c>
      <c r="I85" s="45" t="s">
        <v>191</v>
      </c>
    </row>
    <row r="86" spans="1:11" x14ac:dyDescent="0.25">
      <c r="A86" s="45" t="s">
        <v>196</v>
      </c>
      <c r="C86" s="45" t="s">
        <v>154</v>
      </c>
      <c r="D86" s="45" t="s">
        <v>155</v>
      </c>
      <c r="E86" s="45" t="s">
        <v>156</v>
      </c>
      <c r="F86" s="45" t="s">
        <v>157</v>
      </c>
      <c r="G86" s="45" t="s">
        <v>158</v>
      </c>
      <c r="I86" s="45" t="s">
        <v>159</v>
      </c>
      <c r="J86" s="45" t="s">
        <v>160</v>
      </c>
    </row>
    <row r="87" spans="1:11" x14ac:dyDescent="0.25">
      <c r="B87" s="45" t="s">
        <v>161</v>
      </c>
      <c r="C87" s="45">
        <v>-0.37990000000000002</v>
      </c>
      <c r="D87" s="45">
        <v>1.08E-3</v>
      </c>
      <c r="E87" s="45">
        <v>24.814405000000001</v>
      </c>
      <c r="F87" s="45">
        <v>-351.721</v>
      </c>
      <c r="G87" s="45" t="s">
        <v>195</v>
      </c>
      <c r="H87" s="45" t="str">
        <f t="shared" ref="H87:H99" si="3">IF(G87&gt;0.05,"",IF(G87&gt;0.01,"*",IF(G87&gt;0.001,"**","***")))</f>
        <v/>
      </c>
    </row>
    <row r="88" spans="1:11" x14ac:dyDescent="0.25">
      <c r="A88" s="47" t="s">
        <v>197</v>
      </c>
      <c r="B88" s="45" t="s">
        <v>162</v>
      </c>
      <c r="C88" s="45">
        <v>-4.8830000000000002E-3</v>
      </c>
      <c r="D88" s="45">
        <v>1.3010000000000001E-3</v>
      </c>
      <c r="E88" s="45">
        <v>162.091363</v>
      </c>
      <c r="F88" s="45">
        <v>-3.7530000000000001</v>
      </c>
      <c r="G88" s="45">
        <v>2.43E-4</v>
      </c>
      <c r="H88" s="45" t="str">
        <f t="shared" si="3"/>
        <v>***</v>
      </c>
      <c r="I88" s="45">
        <v>-3.7530000000000001</v>
      </c>
      <c r="J88" s="45">
        <v>1.91E-3</v>
      </c>
      <c r="K88" s="45" t="str">
        <f t="shared" ref="K88:K99" si="4">IF(J88&gt;0.05,"",IF(J88&gt;0.01,"*",IF(J88&gt;0.001,"**","***")))</f>
        <v>**</v>
      </c>
    </row>
    <row r="89" spans="1:11" x14ac:dyDescent="0.25">
      <c r="A89" s="48" t="s">
        <v>198</v>
      </c>
      <c r="B89" s="45" t="s">
        <v>163</v>
      </c>
      <c r="C89" s="45">
        <v>-3.9459999999999999E-3</v>
      </c>
      <c r="D89" s="45">
        <v>1.3519999999999999E-3</v>
      </c>
      <c r="E89" s="45">
        <v>162.26203899999999</v>
      </c>
      <c r="F89" s="45">
        <v>-2.919</v>
      </c>
      <c r="G89" s="45">
        <v>4.0090000000000004E-3</v>
      </c>
      <c r="H89" s="45" t="str">
        <f t="shared" si="3"/>
        <v>**</v>
      </c>
      <c r="I89" s="45">
        <v>-2.919</v>
      </c>
      <c r="J89" s="45">
        <v>3.1189999999999999E-2</v>
      </c>
      <c r="K89" s="45" t="str">
        <f t="shared" si="4"/>
        <v>*</v>
      </c>
    </row>
    <row r="90" spans="1:11" x14ac:dyDescent="0.25">
      <c r="A90" s="47" t="s">
        <v>197</v>
      </c>
      <c r="B90" s="45" t="s">
        <v>164</v>
      </c>
      <c r="C90" s="45">
        <v>-7.803E-3</v>
      </c>
      <c r="D90" s="45">
        <v>1.302E-3</v>
      </c>
      <c r="E90" s="45">
        <v>162.18186</v>
      </c>
      <c r="F90" s="45">
        <v>-5.9939999999999998</v>
      </c>
      <c r="G90" s="45">
        <v>1.29E-8</v>
      </c>
      <c r="H90" s="45" t="str">
        <f t="shared" si="3"/>
        <v>***</v>
      </c>
      <c r="I90" s="45">
        <v>-5.9939999999999998</v>
      </c>
      <c r="J90" s="45">
        <v>0</v>
      </c>
      <c r="K90" s="45" t="str">
        <f t="shared" si="4"/>
        <v>***</v>
      </c>
    </row>
    <row r="91" spans="1:11" x14ac:dyDescent="0.25">
      <c r="A91" s="47" t="s">
        <v>197</v>
      </c>
      <c r="B91" s="45" t="s">
        <v>165</v>
      </c>
      <c r="C91" s="45">
        <v>-2.0709999999999999E-3</v>
      </c>
      <c r="D91" s="45">
        <v>1.3010000000000001E-3</v>
      </c>
      <c r="E91" s="45">
        <v>162.02515700000001</v>
      </c>
      <c r="F91" s="45">
        <v>-1.5920000000000001</v>
      </c>
      <c r="G91" s="45">
        <v>0.113289</v>
      </c>
      <c r="H91" s="45" t="str">
        <f t="shared" si="3"/>
        <v/>
      </c>
      <c r="I91" s="45">
        <v>-1.5920000000000001</v>
      </c>
      <c r="J91" s="45">
        <v>0.55339000000000005</v>
      </c>
      <c r="K91" s="45" t="str">
        <f t="shared" si="4"/>
        <v/>
      </c>
    </row>
    <row r="92" spans="1:11" x14ac:dyDescent="0.25">
      <c r="A92" s="48" t="s">
        <v>198</v>
      </c>
      <c r="B92" s="45" t="s">
        <v>166</v>
      </c>
      <c r="C92" s="45">
        <v>-3.8839999999999999E-3</v>
      </c>
      <c r="D92" s="45">
        <v>1.3010000000000001E-3</v>
      </c>
      <c r="E92" s="45">
        <v>162.13024999999999</v>
      </c>
      <c r="F92" s="45">
        <v>-2.984</v>
      </c>
      <c r="G92" s="45">
        <v>3.284E-3</v>
      </c>
      <c r="H92" s="45" t="str">
        <f t="shared" si="3"/>
        <v>**</v>
      </c>
      <c r="I92" s="45">
        <v>-2.984</v>
      </c>
      <c r="J92" s="45">
        <v>2.588E-2</v>
      </c>
      <c r="K92" s="45" t="str">
        <f t="shared" si="4"/>
        <v>*</v>
      </c>
    </row>
    <row r="93" spans="1:11" x14ac:dyDescent="0.25">
      <c r="A93" s="48" t="s">
        <v>198</v>
      </c>
      <c r="B93" s="45" t="s">
        <v>167</v>
      </c>
      <c r="C93" s="45">
        <v>-3.885E-3</v>
      </c>
      <c r="D93" s="45">
        <v>1.3519999999999999E-3</v>
      </c>
      <c r="E93" s="45">
        <v>162.285493</v>
      </c>
      <c r="F93" s="45">
        <v>-2.8740000000000001</v>
      </c>
      <c r="G93" s="45">
        <v>4.6010000000000001E-3</v>
      </c>
      <c r="H93" s="45" t="str">
        <f t="shared" si="3"/>
        <v>**</v>
      </c>
      <c r="I93" s="45">
        <v>-2.8740000000000001</v>
      </c>
      <c r="J93" s="45">
        <v>3.5560000000000001E-2</v>
      </c>
      <c r="K93" s="45" t="str">
        <f t="shared" si="4"/>
        <v>*</v>
      </c>
    </row>
    <row r="94" spans="1:11" x14ac:dyDescent="0.25">
      <c r="A94" s="48" t="s">
        <v>198</v>
      </c>
      <c r="B94" s="45" t="s">
        <v>168</v>
      </c>
      <c r="C94" s="45">
        <v>-3.1120000000000002E-3</v>
      </c>
      <c r="D94" s="45">
        <v>1.2639999999999999E-3</v>
      </c>
      <c r="E94" s="45">
        <v>162.211658</v>
      </c>
      <c r="F94" s="45">
        <v>-2.4620000000000002</v>
      </c>
      <c r="G94" s="45">
        <v>1.4859000000000001E-2</v>
      </c>
      <c r="H94" s="45" t="str">
        <f t="shared" si="3"/>
        <v>*</v>
      </c>
      <c r="I94" s="45">
        <v>-2.4620000000000002</v>
      </c>
      <c r="J94" s="45">
        <v>0.10559</v>
      </c>
      <c r="K94" s="45" t="str">
        <f t="shared" si="4"/>
        <v/>
      </c>
    </row>
    <row r="95" spans="1:11" x14ac:dyDescent="0.25">
      <c r="A95" s="47" t="s">
        <v>197</v>
      </c>
      <c r="B95" s="45" t="s">
        <v>169</v>
      </c>
      <c r="C95" s="45">
        <v>-1.74E-3</v>
      </c>
      <c r="D95" s="45">
        <v>1.3240000000000001E-3</v>
      </c>
      <c r="E95" s="45">
        <v>162.11921100000001</v>
      </c>
      <c r="F95" s="45">
        <v>-1.3140000000000001</v>
      </c>
      <c r="G95" s="45">
        <v>0.19071299999999999</v>
      </c>
      <c r="H95" s="45" t="str">
        <f t="shared" si="3"/>
        <v/>
      </c>
      <c r="I95" s="45">
        <v>-1.3140000000000001</v>
      </c>
      <c r="J95" s="45">
        <v>0.76693999999999996</v>
      </c>
      <c r="K95" s="45" t="str">
        <f t="shared" si="4"/>
        <v/>
      </c>
    </row>
    <row r="96" spans="1:11" x14ac:dyDescent="0.25">
      <c r="A96" s="47" t="s">
        <v>197</v>
      </c>
      <c r="B96" s="45" t="s">
        <v>170</v>
      </c>
      <c r="C96" s="45">
        <v>-1.7030000000000001E-3</v>
      </c>
      <c r="D96" s="45">
        <v>1.323E-3</v>
      </c>
      <c r="E96" s="45">
        <v>162.02523600000001</v>
      </c>
      <c r="F96" s="45">
        <v>-1.2869999999999999</v>
      </c>
      <c r="G96" s="45">
        <v>0.200071</v>
      </c>
      <c r="H96" s="45" t="str">
        <f t="shared" si="3"/>
        <v/>
      </c>
      <c r="I96" s="45">
        <v>-1.2869999999999999</v>
      </c>
      <c r="J96" s="45">
        <v>0.78647</v>
      </c>
      <c r="K96" s="45" t="str">
        <f t="shared" si="4"/>
        <v/>
      </c>
    </row>
    <row r="97" spans="1:11" x14ac:dyDescent="0.25">
      <c r="A97" s="48" t="s">
        <v>198</v>
      </c>
      <c r="B97" s="45" t="s">
        <v>171</v>
      </c>
      <c r="C97" s="45">
        <v>-3.8909999999999999E-3</v>
      </c>
      <c r="D97" s="45">
        <v>1.248E-3</v>
      </c>
      <c r="E97" s="45">
        <v>162.20379600000001</v>
      </c>
      <c r="F97" s="45">
        <v>-3.1179999999999999</v>
      </c>
      <c r="G97" s="45">
        <v>2.1559999999999999E-3</v>
      </c>
      <c r="H97" s="45" t="str">
        <f t="shared" si="3"/>
        <v>**</v>
      </c>
      <c r="I97" s="45">
        <v>-3.1179999999999999</v>
      </c>
      <c r="J97" s="45">
        <v>1.7069999999999998E-2</v>
      </c>
      <c r="K97" s="45" t="str">
        <f t="shared" si="4"/>
        <v>*</v>
      </c>
    </row>
    <row r="98" spans="1:11" x14ac:dyDescent="0.25">
      <c r="A98" s="48" t="s">
        <v>198</v>
      </c>
      <c r="B98" s="45" t="s">
        <v>172</v>
      </c>
      <c r="C98" s="45">
        <v>-3.2469999999999999E-3</v>
      </c>
      <c r="D98" s="45">
        <v>1.382E-3</v>
      </c>
      <c r="E98" s="45">
        <v>162.207944</v>
      </c>
      <c r="F98" s="45">
        <v>-2.35</v>
      </c>
      <c r="G98" s="45">
        <v>1.9966000000000001E-2</v>
      </c>
      <c r="H98" s="45" t="str">
        <f t="shared" si="3"/>
        <v>*</v>
      </c>
      <c r="I98" s="45">
        <v>-2.35</v>
      </c>
      <c r="J98" s="45">
        <v>0.13703000000000001</v>
      </c>
      <c r="K98" s="45" t="str">
        <f t="shared" si="4"/>
        <v/>
      </c>
    </row>
    <row r="99" spans="1:11" x14ac:dyDescent="0.25">
      <c r="A99" s="48" t="s">
        <v>198</v>
      </c>
      <c r="B99" s="45" t="s">
        <v>173</v>
      </c>
      <c r="C99" s="45">
        <v>-3.6219999999999998E-3</v>
      </c>
      <c r="D99" s="45">
        <v>1.2800000000000001E-3</v>
      </c>
      <c r="E99" s="45">
        <v>162.00352799999999</v>
      </c>
      <c r="F99" s="45">
        <v>-2.83</v>
      </c>
      <c r="G99" s="45">
        <v>5.2519999999999997E-3</v>
      </c>
      <c r="H99" s="45" t="str">
        <f t="shared" si="3"/>
        <v>**</v>
      </c>
      <c r="I99" s="45">
        <v>-2.83</v>
      </c>
      <c r="J99" s="45">
        <v>4.0480000000000002E-2</v>
      </c>
      <c r="K99" s="45" t="str">
        <f t="shared" si="4"/>
        <v>*</v>
      </c>
    </row>
    <row r="102" spans="1:11" x14ac:dyDescent="0.25">
      <c r="A102" s="49" t="s">
        <v>199</v>
      </c>
      <c r="I102" s="45" t="s">
        <v>191</v>
      </c>
    </row>
    <row r="103" spans="1:11" x14ac:dyDescent="0.25">
      <c r="A103" s="45" t="s">
        <v>196</v>
      </c>
      <c r="C103" s="45" t="s">
        <v>174</v>
      </c>
      <c r="D103" s="45" t="s">
        <v>175</v>
      </c>
      <c r="E103" s="45" t="s">
        <v>176</v>
      </c>
      <c r="F103" s="45" t="s">
        <v>177</v>
      </c>
      <c r="G103" s="45" t="s">
        <v>178</v>
      </c>
      <c r="H103" s="45" t="str">
        <f t="shared" ref="H103:H115" si="5">IF(G103&gt;0.05,"",IF(G103&gt;0.01,"*",IF(G103&gt;0.001,"**","***")))</f>
        <v/>
      </c>
      <c r="I103" s="45" t="s">
        <v>159</v>
      </c>
      <c r="J103" s="45" t="s">
        <v>160</v>
      </c>
    </row>
    <row r="104" spans="1:11" x14ac:dyDescent="0.25">
      <c r="B104" s="45" t="s">
        <v>162</v>
      </c>
      <c r="C104" s="45">
        <v>1.6915651</v>
      </c>
      <c r="D104" s="45">
        <v>5.4279700000000002</v>
      </c>
      <c r="E104" s="45">
        <v>0.47863349999999999</v>
      </c>
      <c r="F104" s="45">
        <v>3.53</v>
      </c>
      <c r="G104" s="45">
        <v>4.0999999999999999E-4</v>
      </c>
      <c r="H104" s="45" t="str">
        <f t="shared" si="5"/>
        <v>***</v>
      </c>
      <c r="I104" s="45">
        <v>3.5339999999999998</v>
      </c>
      <c r="J104" s="45">
        <v>3.5100000000000001E-3</v>
      </c>
      <c r="K104" s="45" t="str">
        <f t="shared" ref="K104:K115" si="6">IF(J104&gt;0.05,"",IF(J104&gt;0.01,"*",IF(J104&gt;0.001,"**","***")))</f>
        <v>**</v>
      </c>
    </row>
    <row r="105" spans="1:11" x14ac:dyDescent="0.25">
      <c r="A105" s="47" t="s">
        <v>197</v>
      </c>
      <c r="B105" s="45" t="s">
        <v>163</v>
      </c>
      <c r="C105" s="45">
        <v>1.7818594000000001</v>
      </c>
      <c r="D105" s="45">
        <v>5.940893</v>
      </c>
      <c r="E105" s="45">
        <v>0.50656979999999996</v>
      </c>
      <c r="F105" s="45">
        <v>3.52</v>
      </c>
      <c r="G105" s="45">
        <v>4.4000000000000002E-4</v>
      </c>
      <c r="H105" s="45" t="str">
        <f t="shared" si="5"/>
        <v>***</v>
      </c>
      <c r="I105" s="45">
        <v>3.5179999999999998</v>
      </c>
      <c r="J105" s="45">
        <v>3.8600000000000001E-3</v>
      </c>
      <c r="K105" s="45" t="str">
        <f t="shared" si="6"/>
        <v>**</v>
      </c>
    </row>
    <row r="106" spans="1:11" x14ac:dyDescent="0.25">
      <c r="A106" s="48" t="s">
        <v>198</v>
      </c>
      <c r="B106" s="45" t="s">
        <v>164</v>
      </c>
      <c r="C106" s="45">
        <v>1.9195036999999999</v>
      </c>
      <c r="D106" s="45">
        <v>6.8175739999999996</v>
      </c>
      <c r="E106" s="45">
        <v>0.47739429999999999</v>
      </c>
      <c r="F106" s="45">
        <v>4.0199999999999996</v>
      </c>
      <c r="G106" s="45">
        <v>5.8E-5</v>
      </c>
      <c r="H106" s="45" t="str">
        <f t="shared" si="5"/>
        <v>***</v>
      </c>
      <c r="I106" s="45">
        <v>4.0209999999999999</v>
      </c>
      <c r="J106" s="45">
        <v>5.5999999999999995E-4</v>
      </c>
      <c r="K106" s="45" t="str">
        <f t="shared" si="6"/>
        <v>***</v>
      </c>
    </row>
    <row r="107" spans="1:11" x14ac:dyDescent="0.25">
      <c r="A107" s="47" t="s">
        <v>197</v>
      </c>
      <c r="B107" s="45" t="s">
        <v>165</v>
      </c>
      <c r="C107" s="45">
        <v>2.7708796000000002</v>
      </c>
      <c r="D107" s="45">
        <v>15.972676999999999</v>
      </c>
      <c r="E107" s="45">
        <v>0.49655310000000003</v>
      </c>
      <c r="F107" s="45">
        <v>5.58</v>
      </c>
      <c r="G107" s="45">
        <v>2.4E-8</v>
      </c>
      <c r="H107" s="45" t="str">
        <f t="shared" si="5"/>
        <v>***</v>
      </c>
      <c r="I107" s="45">
        <v>5.58</v>
      </c>
      <c r="J107" s="45">
        <v>0</v>
      </c>
      <c r="K107" s="45" t="str">
        <f t="shared" si="6"/>
        <v>***</v>
      </c>
    </row>
    <row r="108" spans="1:11" x14ac:dyDescent="0.25">
      <c r="A108" s="47" t="s">
        <v>197</v>
      </c>
      <c r="B108" s="45" t="s">
        <v>166</v>
      </c>
      <c r="C108" s="45">
        <v>4.5400029000000002</v>
      </c>
      <c r="D108" s="45">
        <v>93.691075999999995</v>
      </c>
      <c r="E108" s="45">
        <v>0.55698040000000004</v>
      </c>
      <c r="F108" s="45">
        <v>8.15</v>
      </c>
      <c r="G108" s="45">
        <v>3.2999999999999999E-16</v>
      </c>
      <c r="H108" s="45" t="str">
        <f t="shared" si="5"/>
        <v>***</v>
      </c>
      <c r="I108" s="45">
        <v>8.1509999999999998</v>
      </c>
      <c r="J108" s="45">
        <v>0</v>
      </c>
      <c r="K108" s="45" t="str">
        <f t="shared" si="6"/>
        <v>***</v>
      </c>
    </row>
    <row r="109" spans="1:11" x14ac:dyDescent="0.25">
      <c r="A109" s="48" t="s">
        <v>198</v>
      </c>
      <c r="B109" s="45" t="s">
        <v>167</v>
      </c>
      <c r="C109" s="45">
        <v>1.2672353000000001</v>
      </c>
      <c r="D109" s="45">
        <v>3.551021</v>
      </c>
      <c r="E109" s="45">
        <v>0.49777199999999999</v>
      </c>
      <c r="F109" s="45">
        <v>2.5499999999999998</v>
      </c>
      <c r="G109" s="45">
        <v>1.0999999999999999E-2</v>
      </c>
      <c r="H109" s="45" t="str">
        <f t="shared" si="5"/>
        <v>*</v>
      </c>
      <c r="I109" s="45">
        <v>2.5459999999999998</v>
      </c>
      <c r="J109" s="45">
        <v>6.8510000000000001E-2</v>
      </c>
      <c r="K109" s="45" t="str">
        <f t="shared" si="6"/>
        <v/>
      </c>
    </row>
    <row r="110" spans="1:11" x14ac:dyDescent="0.25">
      <c r="A110" s="48" t="s">
        <v>198</v>
      </c>
      <c r="B110" s="45" t="s">
        <v>168</v>
      </c>
      <c r="C110" s="45">
        <v>2.3690742</v>
      </c>
      <c r="D110" s="45">
        <v>10.687493</v>
      </c>
      <c r="E110" s="45">
        <v>0.49044900000000002</v>
      </c>
      <c r="F110" s="45">
        <v>4.83</v>
      </c>
      <c r="G110" s="45">
        <v>1.3999999999999999E-6</v>
      </c>
      <c r="H110" s="45" t="str">
        <f t="shared" si="5"/>
        <v>***</v>
      </c>
      <c r="I110" s="45">
        <v>4.83</v>
      </c>
      <c r="J110" s="45">
        <v>2.0000000000000002E-5</v>
      </c>
      <c r="K110" s="45" t="str">
        <f t="shared" si="6"/>
        <v>***</v>
      </c>
    </row>
    <row r="111" spans="1:11" x14ac:dyDescent="0.25">
      <c r="A111" s="48" t="s">
        <v>198</v>
      </c>
      <c r="B111" s="45" t="s">
        <v>169</v>
      </c>
      <c r="C111" s="45">
        <v>1.8869893</v>
      </c>
      <c r="D111" s="45">
        <v>6.5994700000000002</v>
      </c>
      <c r="E111" s="45">
        <v>0.48560199999999998</v>
      </c>
      <c r="F111" s="45">
        <v>3.89</v>
      </c>
      <c r="G111" s="45">
        <v>1E-4</v>
      </c>
      <c r="H111" s="45" t="str">
        <f t="shared" si="5"/>
        <v>***</v>
      </c>
      <c r="I111" s="45">
        <v>3.8860000000000001</v>
      </c>
      <c r="J111" s="45">
        <v>9.7999999999999997E-4</v>
      </c>
      <c r="K111" s="45" t="str">
        <f t="shared" si="6"/>
        <v>***</v>
      </c>
    </row>
    <row r="112" spans="1:11" x14ac:dyDescent="0.25">
      <c r="A112" s="47" t="s">
        <v>197</v>
      </c>
      <c r="B112" s="45" t="s">
        <v>170</v>
      </c>
      <c r="C112" s="45">
        <v>1.8703137999999999</v>
      </c>
      <c r="D112" s="45">
        <v>6.4903329999999997</v>
      </c>
      <c r="E112" s="45">
        <v>0.47679349999999998</v>
      </c>
      <c r="F112" s="45">
        <v>3.92</v>
      </c>
      <c r="G112" s="45">
        <v>8.7999999999999998E-5</v>
      </c>
      <c r="H112" s="45" t="str">
        <f t="shared" si="5"/>
        <v>***</v>
      </c>
      <c r="I112" s="45">
        <v>3.923</v>
      </c>
      <c r="J112" s="45">
        <v>9.3000000000000005E-4</v>
      </c>
      <c r="K112" s="45" t="str">
        <f t="shared" si="6"/>
        <v>***</v>
      </c>
    </row>
    <row r="113" spans="1:11" x14ac:dyDescent="0.25">
      <c r="A113" s="47" t="s">
        <v>197</v>
      </c>
      <c r="B113" s="45" t="s">
        <v>171</v>
      </c>
      <c r="C113" s="45">
        <v>0.97248659999999998</v>
      </c>
      <c r="D113" s="45">
        <v>2.6445120000000002</v>
      </c>
      <c r="E113" s="45">
        <v>0.46761570000000002</v>
      </c>
      <c r="F113" s="45">
        <v>2.08</v>
      </c>
      <c r="G113" s="45">
        <v>3.7999999999999999E-2</v>
      </c>
      <c r="H113" s="45" t="str">
        <f t="shared" si="5"/>
        <v>*</v>
      </c>
      <c r="I113" s="45">
        <v>2.08</v>
      </c>
      <c r="J113" s="45">
        <v>0.19406000000000001</v>
      </c>
      <c r="K113" s="45" t="str">
        <f t="shared" si="6"/>
        <v/>
      </c>
    </row>
    <row r="114" spans="1:11" x14ac:dyDescent="0.25">
      <c r="A114" s="48" t="s">
        <v>198</v>
      </c>
      <c r="B114" s="45" t="s">
        <v>172</v>
      </c>
      <c r="C114" s="45">
        <v>1.4333663999999999</v>
      </c>
      <c r="D114" s="45">
        <v>4.1927899999999996</v>
      </c>
      <c r="E114" s="45">
        <v>0.50811660000000003</v>
      </c>
      <c r="F114" s="45">
        <v>2.82</v>
      </c>
      <c r="G114" s="45">
        <v>4.7999999999999996E-3</v>
      </c>
      <c r="H114" s="45" t="str">
        <f t="shared" si="5"/>
        <v>**</v>
      </c>
      <c r="I114" s="45">
        <v>2.8210000000000002</v>
      </c>
      <c r="J114" s="45">
        <v>3.3369999999999997E-2</v>
      </c>
      <c r="K114" s="45" t="str">
        <f t="shared" si="6"/>
        <v>*</v>
      </c>
    </row>
    <row r="115" spans="1:11" x14ac:dyDescent="0.25">
      <c r="A115" s="48" t="s">
        <v>198</v>
      </c>
      <c r="B115" s="45" t="s">
        <v>173</v>
      </c>
      <c r="C115" s="45">
        <v>2.1313742000000002</v>
      </c>
      <c r="D115" s="45">
        <v>8.4264390000000002</v>
      </c>
      <c r="E115" s="45">
        <v>0.49223919999999999</v>
      </c>
      <c r="F115" s="45">
        <v>4.33</v>
      </c>
      <c r="G115" s="45">
        <v>1.5E-5</v>
      </c>
      <c r="H115" s="45" t="str">
        <f t="shared" si="5"/>
        <v>***</v>
      </c>
      <c r="I115" s="45">
        <v>4.33</v>
      </c>
      <c r="J115" s="45">
        <v>1.4999999999999999E-4</v>
      </c>
      <c r="K115" s="45" t="str">
        <f t="shared" si="6"/>
        <v>***</v>
      </c>
    </row>
    <row r="116" spans="1:11" x14ac:dyDescent="0.25">
      <c r="A116" s="48" t="s">
        <v>198</v>
      </c>
    </row>
    <row r="118" spans="1:11" x14ac:dyDescent="0.25">
      <c r="A118" s="49" t="s">
        <v>193</v>
      </c>
      <c r="I118" s="45" t="s">
        <v>191</v>
      </c>
    </row>
    <row r="119" spans="1:11" x14ac:dyDescent="0.25">
      <c r="A119" s="45" t="s">
        <v>196</v>
      </c>
      <c r="C119" s="45" t="s">
        <v>154</v>
      </c>
      <c r="D119" s="45" t="s">
        <v>155</v>
      </c>
      <c r="E119" s="45" t="s">
        <v>156</v>
      </c>
      <c r="F119" s="45" t="s">
        <v>157</v>
      </c>
      <c r="G119" s="45" t="s">
        <v>158</v>
      </c>
      <c r="I119" s="45" t="s">
        <v>159</v>
      </c>
      <c r="J119" s="45" t="s">
        <v>160</v>
      </c>
    </row>
    <row r="120" spans="1:11" x14ac:dyDescent="0.25">
      <c r="B120" s="45" t="s">
        <v>161</v>
      </c>
      <c r="C120" s="45">
        <v>23156.98</v>
      </c>
      <c r="D120" s="45">
        <v>2065.44</v>
      </c>
      <c r="E120" s="45">
        <v>21.06</v>
      </c>
      <c r="F120" s="45">
        <v>11.212</v>
      </c>
      <c r="G120" s="45">
        <v>2.4399999999999998E-10</v>
      </c>
      <c r="H120" s="45" t="str">
        <f t="shared" ref="H120:H132" si="7">IF(G120&gt;0.05,"",IF(G120&gt;0.01,"*",IF(G120&gt;0.001,"**","***")))</f>
        <v>***</v>
      </c>
    </row>
    <row r="121" spans="1:11" x14ac:dyDescent="0.25">
      <c r="A121" s="47" t="s">
        <v>197</v>
      </c>
      <c r="B121" s="45" t="s">
        <v>162</v>
      </c>
      <c r="C121" s="45">
        <v>-6545.42</v>
      </c>
      <c r="D121" s="45">
        <v>2395.92</v>
      </c>
      <c r="E121" s="45">
        <v>170.07</v>
      </c>
      <c r="F121" s="45">
        <v>-2.7320000000000002</v>
      </c>
      <c r="G121" s="45">
        <v>6.96E-3</v>
      </c>
      <c r="H121" s="45" t="str">
        <f t="shared" si="7"/>
        <v>**</v>
      </c>
      <c r="I121" s="45">
        <v>-2.7320000000000002</v>
      </c>
      <c r="J121" s="45">
        <v>5.2200000000000003E-2</v>
      </c>
      <c r="K121" s="45" t="str">
        <f t="shared" ref="K121:K132" si="8">IF(J121&gt;0.05,"",IF(J121&gt;0.01,"*",IF(J121&gt;0.001,"**","***")))</f>
        <v/>
      </c>
    </row>
    <row r="122" spans="1:11" x14ac:dyDescent="0.25">
      <c r="A122" s="48" t="s">
        <v>198</v>
      </c>
      <c r="B122" s="45" t="s">
        <v>163</v>
      </c>
      <c r="C122" s="45">
        <v>-7390.62</v>
      </c>
      <c r="D122" s="45">
        <v>2477.5300000000002</v>
      </c>
      <c r="E122" s="45">
        <v>170.13</v>
      </c>
      <c r="F122" s="45">
        <v>-2.9830000000000001</v>
      </c>
      <c r="G122" s="45">
        <v>3.2699999999999999E-3</v>
      </c>
      <c r="H122" s="45" t="str">
        <f t="shared" si="7"/>
        <v>**</v>
      </c>
      <c r="I122" s="45">
        <v>-2.9830000000000001</v>
      </c>
      <c r="J122" s="45">
        <v>2.5579999999999999E-2</v>
      </c>
      <c r="K122" s="45" t="str">
        <f t="shared" si="8"/>
        <v>*</v>
      </c>
    </row>
    <row r="123" spans="1:11" x14ac:dyDescent="0.25">
      <c r="A123" s="47" t="s">
        <v>197</v>
      </c>
      <c r="B123" s="45" t="s">
        <v>164</v>
      </c>
      <c r="C123" s="45">
        <v>-16239.1</v>
      </c>
      <c r="D123" s="45">
        <v>2435.71</v>
      </c>
      <c r="E123" s="45">
        <v>170.18</v>
      </c>
      <c r="F123" s="45">
        <v>-6.6669999999999998</v>
      </c>
      <c r="G123" s="45">
        <v>3.4899999999999998E-10</v>
      </c>
      <c r="H123" s="45" t="str">
        <f t="shared" si="7"/>
        <v>***</v>
      </c>
      <c r="I123" s="45">
        <v>-6.6669999999999998</v>
      </c>
      <c r="J123" s="45">
        <v>0</v>
      </c>
      <c r="K123" s="45" t="str">
        <f t="shared" si="8"/>
        <v>***</v>
      </c>
    </row>
    <row r="124" spans="1:11" x14ac:dyDescent="0.25">
      <c r="A124" s="47" t="s">
        <v>197</v>
      </c>
      <c r="B124" s="45" t="s">
        <v>165</v>
      </c>
      <c r="C124" s="45">
        <v>-4727.21</v>
      </c>
      <c r="D124" s="45">
        <v>2433.25</v>
      </c>
      <c r="E124" s="45">
        <v>170.05</v>
      </c>
      <c r="F124" s="45">
        <v>-1.9430000000000001</v>
      </c>
      <c r="G124" s="45">
        <v>5.3699999999999998E-2</v>
      </c>
      <c r="H124" s="45" t="str">
        <f t="shared" si="7"/>
        <v/>
      </c>
      <c r="I124" s="45">
        <v>-1.9430000000000001</v>
      </c>
      <c r="J124" s="45">
        <v>0.31008000000000002</v>
      </c>
      <c r="K124" s="45" t="str">
        <f t="shared" si="8"/>
        <v/>
      </c>
    </row>
    <row r="125" spans="1:11" x14ac:dyDescent="0.25">
      <c r="A125" s="48" t="s">
        <v>198</v>
      </c>
      <c r="B125" s="45" t="s">
        <v>166</v>
      </c>
      <c r="C125" s="45">
        <v>-12352.95</v>
      </c>
      <c r="D125" s="45">
        <v>2434.8200000000002</v>
      </c>
      <c r="E125" s="45">
        <v>170.14</v>
      </c>
      <c r="F125" s="45">
        <v>-5.0730000000000004</v>
      </c>
      <c r="G125" s="45">
        <v>1.0100000000000001E-6</v>
      </c>
      <c r="H125" s="45" t="str">
        <f t="shared" si="7"/>
        <v>***</v>
      </c>
      <c r="I125" s="45">
        <v>-5.0730000000000004</v>
      </c>
      <c r="J125" s="45">
        <v>1.0000000000000001E-5</v>
      </c>
      <c r="K125" s="45" t="str">
        <f t="shared" si="8"/>
        <v>***</v>
      </c>
    </row>
    <row r="126" spans="1:11" x14ac:dyDescent="0.25">
      <c r="A126" s="48" t="s">
        <v>198</v>
      </c>
      <c r="B126" s="45" t="s">
        <v>167</v>
      </c>
      <c r="C126" s="45">
        <v>-6049.33</v>
      </c>
      <c r="D126" s="45">
        <v>2479.0700000000002</v>
      </c>
      <c r="E126" s="45">
        <v>170.21</v>
      </c>
      <c r="F126" s="45">
        <v>-2.44</v>
      </c>
      <c r="G126" s="45">
        <v>1.5709999999999998E-2</v>
      </c>
      <c r="H126" s="45" t="str">
        <f t="shared" si="7"/>
        <v>*</v>
      </c>
      <c r="I126" s="45">
        <v>-2.44</v>
      </c>
      <c r="J126" s="45">
        <v>0.10921</v>
      </c>
      <c r="K126" s="45" t="str">
        <f t="shared" si="8"/>
        <v/>
      </c>
    </row>
    <row r="127" spans="1:11" x14ac:dyDescent="0.25">
      <c r="A127" s="48" t="s">
        <v>198</v>
      </c>
      <c r="B127" s="45" t="s">
        <v>168</v>
      </c>
      <c r="C127" s="45">
        <v>-6931.43</v>
      </c>
      <c r="D127" s="45">
        <v>2334.67</v>
      </c>
      <c r="E127" s="45">
        <v>170.2</v>
      </c>
      <c r="F127" s="45">
        <v>-2.9689999999999999</v>
      </c>
      <c r="G127" s="45">
        <v>3.4199999999999999E-3</v>
      </c>
      <c r="H127" s="45" t="str">
        <f t="shared" si="7"/>
        <v>**</v>
      </c>
      <c r="I127" s="45">
        <v>-2.9689999999999999</v>
      </c>
      <c r="J127" s="45">
        <v>2.6599999999999999E-2</v>
      </c>
      <c r="K127" s="45" t="str">
        <f t="shared" si="8"/>
        <v>*</v>
      </c>
    </row>
    <row r="128" spans="1:11" x14ac:dyDescent="0.25">
      <c r="A128" s="47" t="s">
        <v>197</v>
      </c>
      <c r="B128" s="45" t="s">
        <v>169</v>
      </c>
      <c r="C128" s="45">
        <v>-5214.1099999999997</v>
      </c>
      <c r="D128" s="45">
        <v>2477.5300000000002</v>
      </c>
      <c r="E128" s="45">
        <v>170.13</v>
      </c>
      <c r="F128" s="45">
        <v>-2.105</v>
      </c>
      <c r="G128" s="45">
        <v>3.6799999999999999E-2</v>
      </c>
      <c r="H128" s="45" t="str">
        <f t="shared" si="7"/>
        <v>*</v>
      </c>
      <c r="I128" s="45">
        <v>-2.105</v>
      </c>
      <c r="J128" s="45">
        <v>0.22775999999999999</v>
      </c>
      <c r="K128" s="45" t="str">
        <f t="shared" si="8"/>
        <v/>
      </c>
    </row>
    <row r="129" spans="1:11" x14ac:dyDescent="0.25">
      <c r="A129" s="47" t="s">
        <v>197</v>
      </c>
      <c r="B129" s="45" t="s">
        <v>170</v>
      </c>
      <c r="C129" s="45">
        <v>-4337.91</v>
      </c>
      <c r="D129" s="45">
        <v>2476.0700000000002</v>
      </c>
      <c r="E129" s="45">
        <v>170.05</v>
      </c>
      <c r="F129" s="45">
        <v>-1.752</v>
      </c>
      <c r="G129" s="45">
        <v>8.1589999999999996E-2</v>
      </c>
      <c r="H129" s="45" t="str">
        <f t="shared" si="7"/>
        <v/>
      </c>
      <c r="I129" s="45">
        <v>-1.752</v>
      </c>
      <c r="J129" s="45">
        <v>0.42953999999999998</v>
      </c>
      <c r="K129" s="45" t="str">
        <f t="shared" si="8"/>
        <v/>
      </c>
    </row>
    <row r="130" spans="1:11" x14ac:dyDescent="0.25">
      <c r="A130" s="48" t="s">
        <v>198</v>
      </c>
      <c r="B130" s="45" t="s">
        <v>171</v>
      </c>
      <c r="C130" s="45">
        <v>-7441.03</v>
      </c>
      <c r="D130" s="45">
        <v>2334.67</v>
      </c>
      <c r="E130" s="45">
        <v>170.2</v>
      </c>
      <c r="F130" s="45">
        <v>-3.1869999999999998</v>
      </c>
      <c r="G130" s="45">
        <v>1.7099999999999999E-3</v>
      </c>
      <c r="H130" s="45" t="str">
        <f t="shared" si="7"/>
        <v>**</v>
      </c>
      <c r="I130" s="45">
        <v>-3.1869999999999998</v>
      </c>
      <c r="J130" s="45">
        <v>1.371E-2</v>
      </c>
      <c r="K130" s="45" t="str">
        <f t="shared" si="8"/>
        <v>*</v>
      </c>
    </row>
    <row r="131" spans="1:11" x14ac:dyDescent="0.25">
      <c r="A131" s="48" t="s">
        <v>198</v>
      </c>
      <c r="B131" s="45" t="s">
        <v>172</v>
      </c>
      <c r="C131" s="45">
        <v>-4197.32</v>
      </c>
      <c r="D131" s="45">
        <v>2433.4299999999998</v>
      </c>
      <c r="E131" s="45">
        <v>170.06</v>
      </c>
      <c r="F131" s="45">
        <v>-1.7250000000000001</v>
      </c>
      <c r="G131" s="45">
        <v>8.6370000000000002E-2</v>
      </c>
      <c r="H131" s="45" t="str">
        <f t="shared" si="7"/>
        <v/>
      </c>
      <c r="I131" s="45">
        <v>-1.7250000000000001</v>
      </c>
      <c r="J131" s="45">
        <v>0.44818000000000002</v>
      </c>
      <c r="K131" s="45" t="str">
        <f t="shared" si="8"/>
        <v/>
      </c>
    </row>
    <row r="132" spans="1:11" x14ac:dyDescent="0.25">
      <c r="A132" s="48" t="s">
        <v>198</v>
      </c>
      <c r="B132" s="45" t="s">
        <v>173</v>
      </c>
      <c r="C132" s="45">
        <v>-7623.36</v>
      </c>
      <c r="D132" s="45">
        <v>2362</v>
      </c>
      <c r="E132" s="45">
        <v>170.05</v>
      </c>
      <c r="F132" s="45">
        <v>-3.2280000000000002</v>
      </c>
      <c r="G132" s="45">
        <v>1.5E-3</v>
      </c>
      <c r="H132" s="45" t="str">
        <f t="shared" si="7"/>
        <v>**</v>
      </c>
      <c r="I132" s="45">
        <v>-3.2280000000000002</v>
      </c>
      <c r="J132" s="45">
        <v>1.184E-2</v>
      </c>
      <c r="K132" s="45" t="str">
        <f t="shared" si="8"/>
        <v>*</v>
      </c>
    </row>
    <row r="136" spans="1:11" x14ac:dyDescent="0.25">
      <c r="A136" s="49" t="s">
        <v>194</v>
      </c>
      <c r="I136" s="45" t="s">
        <v>191</v>
      </c>
    </row>
    <row r="137" spans="1:11" x14ac:dyDescent="0.25">
      <c r="A137" s="45" t="s">
        <v>196</v>
      </c>
      <c r="C137" s="45" t="s">
        <v>154</v>
      </c>
      <c r="D137" s="45" t="s">
        <v>155</v>
      </c>
      <c r="E137" s="45" t="s">
        <v>156</v>
      </c>
      <c r="F137" s="45" t="s">
        <v>157</v>
      </c>
      <c r="G137" s="45" t="s">
        <v>158</v>
      </c>
      <c r="I137" s="45" t="s">
        <v>159</v>
      </c>
      <c r="J137" s="45" t="s">
        <v>160</v>
      </c>
    </row>
    <row r="138" spans="1:11" x14ac:dyDescent="0.25">
      <c r="B138" s="45" t="s">
        <v>161</v>
      </c>
      <c r="C138" s="45">
        <v>7.7741699999999998</v>
      </c>
      <c r="D138" s="45">
        <v>0.11425</v>
      </c>
      <c r="E138" s="45">
        <v>91.67895</v>
      </c>
      <c r="F138" s="45">
        <v>68.045000000000002</v>
      </c>
      <c r="G138" s="45">
        <v>0</v>
      </c>
      <c r="H138" s="45" t="str">
        <f t="shared" ref="H138:H150" si="9">IF(G138&gt;0.05,"",IF(G138&gt;0.01,"*",IF(G138&gt;0.001,"**","***")))</f>
        <v>***</v>
      </c>
    </row>
    <row r="139" spans="1:11" x14ac:dyDescent="0.25">
      <c r="A139" s="47" t="s">
        <v>197</v>
      </c>
      <c r="B139" s="45" t="s">
        <v>162</v>
      </c>
      <c r="C139" s="45">
        <v>0.23297000000000001</v>
      </c>
      <c r="D139" s="45">
        <v>0.16083</v>
      </c>
      <c r="E139" s="45">
        <v>100.17952</v>
      </c>
      <c r="F139" s="45">
        <v>1.4490000000000001</v>
      </c>
      <c r="G139" s="45">
        <v>0.151</v>
      </c>
      <c r="H139" s="45" t="str">
        <f t="shared" si="9"/>
        <v/>
      </c>
      <c r="I139" s="45">
        <v>1.4490000000000001</v>
      </c>
      <c r="J139" s="45">
        <v>0.67003000000000001</v>
      </c>
      <c r="K139" s="45" t="str">
        <f t="shared" ref="K139:K150" si="10">IF(J139&gt;0.05,"",IF(J139&gt;0.01,"*",IF(J139&gt;0.001,"**","***")))</f>
        <v/>
      </c>
    </row>
    <row r="140" spans="1:11" x14ac:dyDescent="0.25">
      <c r="A140" s="48" t="s">
        <v>198</v>
      </c>
      <c r="B140" s="45" t="s">
        <v>163</v>
      </c>
      <c r="C140" s="45">
        <v>0.14171</v>
      </c>
      <c r="D140" s="45">
        <v>0.16156999999999999</v>
      </c>
      <c r="E140" s="45">
        <v>91.67895</v>
      </c>
      <c r="F140" s="45">
        <v>0.877</v>
      </c>
      <c r="G140" s="45">
        <v>0.38300000000000001</v>
      </c>
      <c r="H140" s="45" t="str">
        <f t="shared" si="9"/>
        <v/>
      </c>
      <c r="I140" s="45">
        <v>0.877</v>
      </c>
      <c r="J140" s="45">
        <v>0.97765999999999997</v>
      </c>
      <c r="K140" s="45" t="str">
        <f t="shared" si="10"/>
        <v/>
      </c>
    </row>
    <row r="141" spans="1:11" x14ac:dyDescent="0.25">
      <c r="A141" s="47" t="s">
        <v>197</v>
      </c>
      <c r="B141" s="45" t="s">
        <v>164</v>
      </c>
      <c r="C141" s="45">
        <v>0.20385</v>
      </c>
      <c r="D141" s="45">
        <v>0.15887999999999999</v>
      </c>
      <c r="E141" s="45">
        <v>86.721869999999996</v>
      </c>
      <c r="F141" s="45">
        <v>1.2829999999999999</v>
      </c>
      <c r="G141" s="45">
        <v>0.20300000000000001</v>
      </c>
      <c r="H141" s="45" t="str">
        <f t="shared" si="9"/>
        <v/>
      </c>
      <c r="I141" s="45">
        <v>1.2829999999999999</v>
      </c>
      <c r="J141" s="45">
        <v>0.79361000000000004</v>
      </c>
      <c r="K141" s="45" t="str">
        <f t="shared" si="10"/>
        <v/>
      </c>
    </row>
    <row r="142" spans="1:11" x14ac:dyDescent="0.25">
      <c r="A142" s="47" t="s">
        <v>197</v>
      </c>
      <c r="B142" s="45" t="s">
        <v>165</v>
      </c>
      <c r="C142" s="45">
        <v>1.942E-2</v>
      </c>
      <c r="D142" s="45">
        <v>0.15589</v>
      </c>
      <c r="E142" s="45">
        <v>89.457040000000006</v>
      </c>
      <c r="F142" s="45">
        <v>0.125</v>
      </c>
      <c r="G142" s="45">
        <v>0.90100000000000002</v>
      </c>
      <c r="H142" s="45" t="str">
        <f t="shared" si="9"/>
        <v/>
      </c>
      <c r="I142" s="45">
        <v>0.125</v>
      </c>
      <c r="J142" s="45">
        <v>1</v>
      </c>
      <c r="K142" s="45" t="str">
        <f t="shared" si="10"/>
        <v/>
      </c>
    </row>
    <row r="143" spans="1:11" x14ac:dyDescent="0.25">
      <c r="A143" s="48" t="s">
        <v>198</v>
      </c>
      <c r="B143" s="45" t="s">
        <v>166</v>
      </c>
      <c r="C143" s="45">
        <v>-0.21486</v>
      </c>
      <c r="D143" s="45">
        <v>0.15589</v>
      </c>
      <c r="E143" s="45">
        <v>89.457040000000006</v>
      </c>
      <c r="F143" s="45">
        <v>-1.3779999999999999</v>
      </c>
      <c r="G143" s="45">
        <v>0.17199999999999999</v>
      </c>
      <c r="H143" s="45" t="str">
        <f t="shared" si="9"/>
        <v/>
      </c>
      <c r="I143" s="45">
        <v>-1.3779999999999999</v>
      </c>
      <c r="J143" s="45">
        <v>0.72402999999999995</v>
      </c>
      <c r="K143" s="45" t="str">
        <f t="shared" si="10"/>
        <v/>
      </c>
    </row>
    <row r="144" spans="1:11" x14ac:dyDescent="0.25">
      <c r="A144" s="48" t="s">
        <v>198</v>
      </c>
      <c r="B144" s="45" t="s">
        <v>167</v>
      </c>
      <c r="C144" s="45">
        <v>0.23751</v>
      </c>
      <c r="D144" s="45">
        <v>0.16156999999999999</v>
      </c>
      <c r="E144" s="45">
        <v>91.67895</v>
      </c>
      <c r="F144" s="45">
        <v>1.47</v>
      </c>
      <c r="G144" s="45">
        <v>0.14499999999999999</v>
      </c>
      <c r="H144" s="45" t="str">
        <f t="shared" si="9"/>
        <v/>
      </c>
      <c r="I144" s="45">
        <v>1.47</v>
      </c>
      <c r="J144" s="45">
        <v>0.65361000000000002</v>
      </c>
      <c r="K144" s="45" t="str">
        <f t="shared" si="10"/>
        <v/>
      </c>
    </row>
    <row r="145" spans="1:11" x14ac:dyDescent="0.25">
      <c r="A145" s="48" t="s">
        <v>198</v>
      </c>
      <c r="B145" s="45" t="s">
        <v>168</v>
      </c>
      <c r="C145" s="45">
        <v>-2.3529999999999999E-2</v>
      </c>
      <c r="D145" s="45">
        <v>0.15190999999999999</v>
      </c>
      <c r="E145" s="45">
        <v>82.702719999999999</v>
      </c>
      <c r="F145" s="45">
        <v>-0.155</v>
      </c>
      <c r="G145" s="45">
        <v>0.877</v>
      </c>
      <c r="H145" s="45" t="str">
        <f t="shared" si="9"/>
        <v/>
      </c>
      <c r="I145" s="45">
        <v>-0.155</v>
      </c>
      <c r="J145" s="45">
        <v>1</v>
      </c>
      <c r="K145" s="45" t="str">
        <f t="shared" si="10"/>
        <v/>
      </c>
    </row>
    <row r="146" spans="1:11" x14ac:dyDescent="0.25">
      <c r="A146" s="47" t="s">
        <v>197</v>
      </c>
      <c r="B146" s="45" t="s">
        <v>169</v>
      </c>
      <c r="C146" s="45">
        <v>-7.6469999999999996E-2</v>
      </c>
      <c r="D146" s="45">
        <v>0.16083</v>
      </c>
      <c r="E146" s="45">
        <v>100.17952</v>
      </c>
      <c r="F146" s="45">
        <v>-0.47499999999999998</v>
      </c>
      <c r="G146" s="45">
        <v>0.63500000000000001</v>
      </c>
      <c r="H146" s="45" t="str">
        <f t="shared" si="9"/>
        <v/>
      </c>
      <c r="I146" s="45">
        <v>-0.47499999999999998</v>
      </c>
      <c r="J146" s="45">
        <v>0.99990999999999997</v>
      </c>
      <c r="K146" s="45" t="str">
        <f t="shared" si="10"/>
        <v/>
      </c>
    </row>
    <row r="147" spans="1:11" x14ac:dyDescent="0.25">
      <c r="A147" s="47" t="s">
        <v>197</v>
      </c>
      <c r="B147" s="45" t="s">
        <v>170</v>
      </c>
      <c r="C147" s="45">
        <v>-9.3090000000000006E-2</v>
      </c>
      <c r="D147" s="45">
        <v>0.15822</v>
      </c>
      <c r="E147" s="45">
        <v>94.178169999999994</v>
      </c>
      <c r="F147" s="45">
        <v>-0.58799999999999997</v>
      </c>
      <c r="G147" s="45">
        <v>0.55800000000000005</v>
      </c>
      <c r="H147" s="45" t="str">
        <f t="shared" si="9"/>
        <v/>
      </c>
      <c r="I147" s="45">
        <v>-0.58799999999999997</v>
      </c>
      <c r="J147" s="45">
        <v>0.99926000000000004</v>
      </c>
      <c r="K147" s="45" t="str">
        <f t="shared" si="10"/>
        <v/>
      </c>
    </row>
    <row r="148" spans="1:11" x14ac:dyDescent="0.25">
      <c r="A148" s="48" t="s">
        <v>198</v>
      </c>
      <c r="B148" s="45" t="s">
        <v>171</v>
      </c>
      <c r="C148" s="45">
        <v>7.1340000000000001E-2</v>
      </c>
      <c r="D148" s="45">
        <v>0.1502</v>
      </c>
      <c r="E148" s="45">
        <v>80.273169999999993</v>
      </c>
      <c r="F148" s="45">
        <v>0.47499999999999998</v>
      </c>
      <c r="G148" s="45">
        <v>0.63600000000000001</v>
      </c>
      <c r="H148" s="45" t="str">
        <f t="shared" si="9"/>
        <v/>
      </c>
      <c r="I148" s="45">
        <v>0.47499999999999998</v>
      </c>
      <c r="J148" s="45">
        <v>0.99990999999999997</v>
      </c>
      <c r="K148" s="45" t="str">
        <f t="shared" si="10"/>
        <v/>
      </c>
    </row>
    <row r="149" spans="1:11" x14ac:dyDescent="0.25">
      <c r="A149" s="48" t="s">
        <v>198</v>
      </c>
      <c r="B149" s="45" t="s">
        <v>172</v>
      </c>
      <c r="C149" s="45">
        <v>0.16854</v>
      </c>
      <c r="D149" s="45">
        <v>0.16550000000000001</v>
      </c>
      <c r="E149" s="45">
        <v>88.491119999999995</v>
      </c>
      <c r="F149" s="45">
        <v>1.018</v>
      </c>
      <c r="G149" s="45">
        <v>0.311</v>
      </c>
      <c r="H149" s="45" t="str">
        <f t="shared" si="9"/>
        <v/>
      </c>
      <c r="I149" s="45">
        <v>1.018</v>
      </c>
      <c r="J149" s="45">
        <v>0.93874999999999997</v>
      </c>
      <c r="K149" s="45" t="str">
        <f t="shared" si="10"/>
        <v/>
      </c>
    </row>
    <row r="150" spans="1:11" x14ac:dyDescent="0.25">
      <c r="A150" s="48" t="s">
        <v>198</v>
      </c>
      <c r="B150" s="45" t="s">
        <v>173</v>
      </c>
      <c r="C150" s="45">
        <v>5.2200000000000003E-2</v>
      </c>
      <c r="D150" s="45">
        <v>0.15379999999999999</v>
      </c>
      <c r="E150" s="45">
        <v>85.707949999999997</v>
      </c>
      <c r="F150" s="45">
        <v>0.33900000000000002</v>
      </c>
      <c r="G150" s="45">
        <v>0.73499999999999999</v>
      </c>
      <c r="H150" s="45" t="str">
        <f t="shared" si="9"/>
        <v/>
      </c>
      <c r="I150" s="45">
        <v>0.33900000000000002</v>
      </c>
      <c r="J150" s="45">
        <v>1</v>
      </c>
      <c r="K150" s="45" t="str">
        <f t="shared" si="10"/>
        <v/>
      </c>
    </row>
  </sheetData>
  <mergeCells count="3">
    <mergeCell ref="A1:K4"/>
    <mergeCell ref="A6:J6"/>
    <mergeCell ref="A83:J8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
  <sheetViews>
    <sheetView zoomScaleNormal="100" workbookViewId="0">
      <selection activeCell="A3" sqref="A3:F3"/>
    </sheetView>
  </sheetViews>
  <sheetFormatPr baseColWidth="10" defaultRowHeight="15" x14ac:dyDescent="0.25"/>
  <cols>
    <col min="1" max="1" width="5" bestFit="1" customWidth="1"/>
    <col min="2" max="2" width="6.7109375" bestFit="1" customWidth="1"/>
    <col min="3" max="3" width="18.42578125" bestFit="1" customWidth="1"/>
    <col min="5" max="5" width="10" bestFit="1" customWidth="1"/>
    <col min="6" max="6" width="8.140625" bestFit="1" customWidth="1"/>
    <col min="7" max="7" width="6.85546875" customWidth="1"/>
    <col min="9" max="9" width="6.7109375" customWidth="1"/>
  </cols>
  <sheetData>
    <row r="1" spans="1:13" x14ac:dyDescent="0.25">
      <c r="B1" s="62" t="s">
        <v>240</v>
      </c>
      <c r="C1" s="62"/>
      <c r="D1" s="62"/>
      <c r="E1" s="62"/>
      <c r="F1" s="63" t="s">
        <v>241</v>
      </c>
      <c r="G1" s="63"/>
      <c r="H1" s="62" t="s">
        <v>239</v>
      </c>
      <c r="I1" s="62"/>
      <c r="J1" s="62"/>
      <c r="K1" s="62" t="s">
        <v>242</v>
      </c>
      <c r="L1" s="62"/>
      <c r="M1" s="62"/>
    </row>
    <row r="2" spans="1:13" x14ac:dyDescent="0.25">
      <c r="A2" t="s">
        <v>207</v>
      </c>
      <c r="B2" t="s">
        <v>208</v>
      </c>
      <c r="C2" t="s">
        <v>216</v>
      </c>
      <c r="D2" t="s">
        <v>212</v>
      </c>
      <c r="E2" t="s">
        <v>213</v>
      </c>
      <c r="F2" t="s">
        <v>214</v>
      </c>
      <c r="G2" t="s">
        <v>215</v>
      </c>
      <c r="H2" t="s">
        <v>209</v>
      </c>
      <c r="I2" t="s">
        <v>238</v>
      </c>
      <c r="J2" t="s">
        <v>239</v>
      </c>
      <c r="K2" t="s">
        <v>210</v>
      </c>
      <c r="L2" t="s">
        <v>211</v>
      </c>
      <c r="M2" t="s">
        <v>242</v>
      </c>
    </row>
    <row r="3" spans="1:13" x14ac:dyDescent="0.25">
      <c r="A3">
        <v>1.01</v>
      </c>
      <c r="B3" t="s">
        <v>220</v>
      </c>
      <c r="C3" t="s">
        <v>217</v>
      </c>
      <c r="D3" t="s">
        <v>72</v>
      </c>
      <c r="E3" t="s">
        <v>221</v>
      </c>
      <c r="F3">
        <v>1</v>
      </c>
      <c r="G3">
        <v>1</v>
      </c>
      <c r="H3">
        <v>20</v>
      </c>
      <c r="I3">
        <v>1</v>
      </c>
      <c r="J3">
        <f>I3/H3</f>
        <v>0.05</v>
      </c>
      <c r="K3">
        <v>1</v>
      </c>
      <c r="L3">
        <v>1</v>
      </c>
      <c r="M3">
        <f>L3/K3</f>
        <v>1</v>
      </c>
    </row>
    <row r="4" spans="1:13" x14ac:dyDescent="0.25">
      <c r="A4">
        <v>1.02</v>
      </c>
      <c r="B4" t="s">
        <v>220</v>
      </c>
      <c r="C4" t="s">
        <v>219</v>
      </c>
      <c r="D4" t="s">
        <v>222</v>
      </c>
      <c r="E4" t="s">
        <v>223</v>
      </c>
      <c r="F4">
        <v>1</v>
      </c>
      <c r="G4">
        <v>1</v>
      </c>
      <c r="H4">
        <v>20</v>
      </c>
      <c r="I4">
        <v>20</v>
      </c>
      <c r="J4">
        <f t="shared" ref="J4:J67" si="0">I4/H4</f>
        <v>1</v>
      </c>
      <c r="K4">
        <v>20</v>
      </c>
      <c r="L4">
        <v>18</v>
      </c>
      <c r="M4">
        <f t="shared" ref="M4:M67" si="1">L4/K4</f>
        <v>0.9</v>
      </c>
    </row>
    <row r="5" spans="1:13" x14ac:dyDescent="0.25">
      <c r="A5">
        <v>1.03</v>
      </c>
      <c r="B5" t="s">
        <v>220</v>
      </c>
      <c r="C5" t="s">
        <v>219</v>
      </c>
      <c r="D5" t="s">
        <v>56</v>
      </c>
      <c r="E5" t="s">
        <v>224</v>
      </c>
      <c r="F5">
        <v>1</v>
      </c>
      <c r="G5">
        <v>1</v>
      </c>
      <c r="H5">
        <v>20</v>
      </c>
      <c r="I5">
        <v>20</v>
      </c>
      <c r="J5">
        <f t="shared" si="0"/>
        <v>1</v>
      </c>
      <c r="K5">
        <v>20</v>
      </c>
      <c r="L5">
        <v>19</v>
      </c>
      <c r="M5">
        <f t="shared" si="1"/>
        <v>0.95</v>
      </c>
    </row>
    <row r="6" spans="1:13" x14ac:dyDescent="0.25">
      <c r="A6">
        <v>1.04</v>
      </c>
      <c r="B6" t="s">
        <v>220</v>
      </c>
      <c r="C6" t="s">
        <v>225</v>
      </c>
      <c r="D6" t="s">
        <v>225</v>
      </c>
      <c r="E6" t="s">
        <v>221</v>
      </c>
      <c r="F6">
        <v>0</v>
      </c>
      <c r="G6">
        <v>0</v>
      </c>
      <c r="H6">
        <v>19</v>
      </c>
      <c r="I6">
        <v>0</v>
      </c>
      <c r="J6">
        <f t="shared" si="0"/>
        <v>0</v>
      </c>
      <c r="K6">
        <v>0</v>
      </c>
      <c r="L6">
        <v>0</v>
      </c>
      <c r="M6" t="s">
        <v>232</v>
      </c>
    </row>
    <row r="7" spans="1:13" x14ac:dyDescent="0.25">
      <c r="A7">
        <v>1.05</v>
      </c>
      <c r="B7" t="s">
        <v>220</v>
      </c>
      <c r="C7" t="s">
        <v>219</v>
      </c>
      <c r="D7" t="s">
        <v>222</v>
      </c>
      <c r="E7" t="s">
        <v>224</v>
      </c>
      <c r="F7">
        <v>1</v>
      </c>
      <c r="G7">
        <v>1</v>
      </c>
      <c r="H7">
        <v>19</v>
      </c>
      <c r="I7">
        <v>16</v>
      </c>
      <c r="J7">
        <f t="shared" si="0"/>
        <v>0.84210526315789469</v>
      </c>
      <c r="K7">
        <v>15</v>
      </c>
      <c r="L7">
        <v>16</v>
      </c>
      <c r="M7">
        <f t="shared" si="1"/>
        <v>1.0666666666666667</v>
      </c>
    </row>
    <row r="8" spans="1:13" x14ac:dyDescent="0.25">
      <c r="A8">
        <v>1.06</v>
      </c>
      <c r="B8" t="s">
        <v>220</v>
      </c>
      <c r="C8" t="s">
        <v>219</v>
      </c>
      <c r="D8" t="s">
        <v>226</v>
      </c>
      <c r="E8" t="s">
        <v>223</v>
      </c>
      <c r="F8">
        <v>0</v>
      </c>
      <c r="G8">
        <v>1</v>
      </c>
      <c r="H8">
        <v>20</v>
      </c>
      <c r="I8">
        <v>18</v>
      </c>
      <c r="J8">
        <f t="shared" si="0"/>
        <v>0.9</v>
      </c>
      <c r="K8">
        <v>18</v>
      </c>
      <c r="L8">
        <v>17</v>
      </c>
      <c r="M8">
        <f t="shared" si="1"/>
        <v>0.94444444444444442</v>
      </c>
    </row>
    <row r="9" spans="1:13" x14ac:dyDescent="0.25">
      <c r="A9">
        <v>1.07</v>
      </c>
      <c r="B9" t="s">
        <v>220</v>
      </c>
      <c r="C9" t="s">
        <v>219</v>
      </c>
      <c r="D9" t="s">
        <v>227</v>
      </c>
      <c r="E9" t="s">
        <v>223</v>
      </c>
      <c r="F9">
        <v>0</v>
      </c>
      <c r="G9">
        <v>1</v>
      </c>
      <c r="H9">
        <v>21</v>
      </c>
      <c r="I9">
        <v>15</v>
      </c>
      <c r="J9">
        <f t="shared" si="0"/>
        <v>0.7142857142857143</v>
      </c>
      <c r="K9">
        <v>14</v>
      </c>
      <c r="L9">
        <v>15</v>
      </c>
      <c r="M9">
        <f t="shared" si="1"/>
        <v>1.0714285714285714</v>
      </c>
    </row>
    <row r="10" spans="1:13" x14ac:dyDescent="0.25">
      <c r="A10">
        <v>1.08</v>
      </c>
      <c r="B10" t="s">
        <v>220</v>
      </c>
      <c r="C10" t="s">
        <v>217</v>
      </c>
      <c r="D10" t="s">
        <v>72</v>
      </c>
      <c r="E10" t="s">
        <v>224</v>
      </c>
      <c r="F10">
        <v>1</v>
      </c>
      <c r="G10">
        <v>1</v>
      </c>
      <c r="H10">
        <v>20</v>
      </c>
      <c r="I10">
        <v>17</v>
      </c>
      <c r="J10">
        <f t="shared" si="0"/>
        <v>0.85</v>
      </c>
      <c r="K10">
        <v>17</v>
      </c>
      <c r="L10">
        <v>17</v>
      </c>
      <c r="M10">
        <f t="shared" si="1"/>
        <v>1</v>
      </c>
    </row>
    <row r="11" spans="1:13" x14ac:dyDescent="0.25">
      <c r="A11">
        <v>1.0900000000000001</v>
      </c>
      <c r="B11" t="s">
        <v>220</v>
      </c>
      <c r="C11" t="s">
        <v>218</v>
      </c>
      <c r="D11" t="s">
        <v>34</v>
      </c>
      <c r="E11" t="s">
        <v>224</v>
      </c>
      <c r="F11">
        <v>1</v>
      </c>
      <c r="G11">
        <v>1</v>
      </c>
      <c r="H11">
        <v>20</v>
      </c>
      <c r="I11">
        <v>17</v>
      </c>
      <c r="J11">
        <f t="shared" si="0"/>
        <v>0.85</v>
      </c>
      <c r="K11">
        <v>17</v>
      </c>
      <c r="L11">
        <v>17</v>
      </c>
      <c r="M11">
        <f t="shared" si="1"/>
        <v>1</v>
      </c>
    </row>
    <row r="12" spans="1:13" x14ac:dyDescent="0.25">
      <c r="A12">
        <v>1.1000000000000001</v>
      </c>
      <c r="B12" t="s">
        <v>220</v>
      </c>
      <c r="C12" t="s">
        <v>219</v>
      </c>
      <c r="D12" t="s">
        <v>228</v>
      </c>
      <c r="E12" t="s">
        <v>224</v>
      </c>
      <c r="F12">
        <v>1</v>
      </c>
      <c r="G12">
        <v>1</v>
      </c>
      <c r="H12">
        <v>20</v>
      </c>
      <c r="I12">
        <v>15</v>
      </c>
      <c r="J12">
        <f t="shared" si="0"/>
        <v>0.75</v>
      </c>
      <c r="K12">
        <v>15</v>
      </c>
      <c r="L12">
        <v>14</v>
      </c>
      <c r="M12">
        <f t="shared" si="1"/>
        <v>0.93333333333333335</v>
      </c>
    </row>
    <row r="13" spans="1:13" x14ac:dyDescent="0.25">
      <c r="A13">
        <v>1.1100000000000001</v>
      </c>
      <c r="B13" t="s">
        <v>220</v>
      </c>
      <c r="C13" t="s">
        <v>218</v>
      </c>
      <c r="D13" t="s">
        <v>34</v>
      </c>
      <c r="E13" t="s">
        <v>221</v>
      </c>
      <c r="F13">
        <v>1</v>
      </c>
      <c r="G13">
        <v>1</v>
      </c>
      <c r="H13">
        <v>24</v>
      </c>
      <c r="I13">
        <v>8</v>
      </c>
      <c r="J13">
        <f t="shared" si="0"/>
        <v>0.33333333333333331</v>
      </c>
      <c r="K13">
        <v>8</v>
      </c>
      <c r="L13">
        <v>2</v>
      </c>
      <c r="M13">
        <f t="shared" si="1"/>
        <v>0.25</v>
      </c>
    </row>
    <row r="14" spans="1:13" x14ac:dyDescent="0.25">
      <c r="A14">
        <v>1.1200000000000001</v>
      </c>
      <c r="B14" t="s">
        <v>220</v>
      </c>
      <c r="C14" t="s">
        <v>219</v>
      </c>
      <c r="D14" t="s">
        <v>228</v>
      </c>
      <c r="E14" t="s">
        <v>223</v>
      </c>
      <c r="F14">
        <v>1</v>
      </c>
      <c r="G14">
        <v>1</v>
      </c>
      <c r="H14">
        <v>20</v>
      </c>
      <c r="I14">
        <v>16</v>
      </c>
      <c r="J14">
        <f t="shared" si="0"/>
        <v>0.8</v>
      </c>
      <c r="K14">
        <v>16</v>
      </c>
      <c r="L14">
        <v>15</v>
      </c>
      <c r="M14">
        <f t="shared" si="1"/>
        <v>0.9375</v>
      </c>
    </row>
    <row r="15" spans="1:13" x14ac:dyDescent="0.25">
      <c r="A15">
        <v>1.1299999999999999</v>
      </c>
      <c r="B15" t="s">
        <v>220</v>
      </c>
      <c r="C15" t="s">
        <v>218</v>
      </c>
      <c r="D15" t="s">
        <v>21</v>
      </c>
      <c r="E15" t="s">
        <v>224</v>
      </c>
      <c r="F15">
        <v>0</v>
      </c>
      <c r="G15">
        <v>1</v>
      </c>
      <c r="H15">
        <v>20</v>
      </c>
      <c r="I15">
        <v>20</v>
      </c>
      <c r="J15">
        <f t="shared" si="0"/>
        <v>1</v>
      </c>
      <c r="K15">
        <v>20</v>
      </c>
      <c r="L15">
        <v>18</v>
      </c>
      <c r="M15">
        <f t="shared" si="1"/>
        <v>0.9</v>
      </c>
    </row>
    <row r="16" spans="1:13" x14ac:dyDescent="0.25">
      <c r="A16">
        <v>1.1399999999999999</v>
      </c>
      <c r="B16" t="s">
        <v>220</v>
      </c>
      <c r="C16" t="s">
        <v>219</v>
      </c>
      <c r="D16" t="s">
        <v>227</v>
      </c>
      <c r="E16" t="s">
        <v>224</v>
      </c>
      <c r="F16">
        <v>0</v>
      </c>
      <c r="G16">
        <v>1</v>
      </c>
      <c r="H16">
        <v>17</v>
      </c>
      <c r="I16">
        <v>17</v>
      </c>
      <c r="J16">
        <f t="shared" si="0"/>
        <v>1</v>
      </c>
      <c r="K16">
        <v>16</v>
      </c>
      <c r="L16">
        <v>17</v>
      </c>
      <c r="M16">
        <f t="shared" si="1"/>
        <v>1.0625</v>
      </c>
    </row>
    <row r="17" spans="1:13" x14ac:dyDescent="0.25">
      <c r="A17">
        <v>1.1599999999999999</v>
      </c>
      <c r="B17" t="s">
        <v>220</v>
      </c>
      <c r="C17" t="s">
        <v>219</v>
      </c>
      <c r="D17" t="s">
        <v>228</v>
      </c>
      <c r="E17" t="s">
        <v>221</v>
      </c>
      <c r="F17">
        <v>1</v>
      </c>
      <c r="G17">
        <v>1</v>
      </c>
      <c r="H17">
        <v>18</v>
      </c>
      <c r="I17">
        <v>7</v>
      </c>
      <c r="J17">
        <f t="shared" si="0"/>
        <v>0.3888888888888889</v>
      </c>
      <c r="K17">
        <v>7</v>
      </c>
      <c r="L17">
        <v>7</v>
      </c>
      <c r="M17">
        <f t="shared" si="1"/>
        <v>1</v>
      </c>
    </row>
    <row r="18" spans="1:13" x14ac:dyDescent="0.25">
      <c r="A18">
        <v>1.17</v>
      </c>
      <c r="B18" t="s">
        <v>220</v>
      </c>
      <c r="C18" t="s">
        <v>219</v>
      </c>
      <c r="D18" t="s">
        <v>222</v>
      </c>
      <c r="E18" t="s">
        <v>221</v>
      </c>
      <c r="F18">
        <v>1</v>
      </c>
      <c r="G18">
        <v>1</v>
      </c>
      <c r="H18">
        <v>20</v>
      </c>
      <c r="I18">
        <v>10</v>
      </c>
      <c r="J18">
        <f t="shared" si="0"/>
        <v>0.5</v>
      </c>
      <c r="K18">
        <v>10</v>
      </c>
      <c r="L18">
        <v>8</v>
      </c>
      <c r="M18">
        <f t="shared" si="1"/>
        <v>0.8</v>
      </c>
    </row>
    <row r="19" spans="1:13" x14ac:dyDescent="0.25">
      <c r="A19">
        <v>1.18</v>
      </c>
      <c r="B19" t="s">
        <v>220</v>
      </c>
      <c r="C19" t="s">
        <v>225</v>
      </c>
      <c r="D19" t="s">
        <v>225</v>
      </c>
      <c r="E19" t="s">
        <v>224</v>
      </c>
      <c r="F19">
        <v>0</v>
      </c>
      <c r="G19">
        <v>0</v>
      </c>
      <c r="H19">
        <v>19</v>
      </c>
      <c r="I19">
        <v>13</v>
      </c>
      <c r="J19">
        <f t="shared" si="0"/>
        <v>0.68421052631578949</v>
      </c>
      <c r="K19">
        <v>13</v>
      </c>
      <c r="L19">
        <v>13</v>
      </c>
      <c r="M19">
        <f t="shared" si="1"/>
        <v>1</v>
      </c>
    </row>
    <row r="20" spans="1:13" x14ac:dyDescent="0.25">
      <c r="A20">
        <v>1.19</v>
      </c>
      <c r="B20" t="s">
        <v>220</v>
      </c>
      <c r="C20" t="s">
        <v>218</v>
      </c>
      <c r="D20" t="s">
        <v>229</v>
      </c>
      <c r="E20" t="s">
        <v>224</v>
      </c>
      <c r="F20">
        <v>1</v>
      </c>
      <c r="G20">
        <v>1</v>
      </c>
      <c r="H20">
        <v>20</v>
      </c>
      <c r="I20">
        <v>19</v>
      </c>
      <c r="J20">
        <f t="shared" si="0"/>
        <v>0.95</v>
      </c>
      <c r="K20">
        <v>19</v>
      </c>
      <c r="L20">
        <v>14</v>
      </c>
      <c r="M20">
        <f t="shared" si="1"/>
        <v>0.73684210526315785</v>
      </c>
    </row>
    <row r="21" spans="1:13" x14ac:dyDescent="0.25">
      <c r="A21">
        <v>1.2</v>
      </c>
      <c r="B21" t="s">
        <v>220</v>
      </c>
      <c r="C21" t="s">
        <v>218</v>
      </c>
      <c r="D21" t="s">
        <v>21</v>
      </c>
      <c r="E21" t="s">
        <v>223</v>
      </c>
      <c r="F21">
        <v>0</v>
      </c>
      <c r="G21">
        <v>1</v>
      </c>
      <c r="H21">
        <v>20</v>
      </c>
      <c r="I21">
        <v>15</v>
      </c>
      <c r="J21">
        <f t="shared" si="0"/>
        <v>0.75</v>
      </c>
      <c r="K21">
        <v>15</v>
      </c>
      <c r="L21">
        <v>13</v>
      </c>
      <c r="M21">
        <f t="shared" si="1"/>
        <v>0.8666666666666667</v>
      </c>
    </row>
    <row r="22" spans="1:13" x14ac:dyDescent="0.25">
      <c r="A22">
        <v>1.21</v>
      </c>
      <c r="B22" t="s">
        <v>220</v>
      </c>
      <c r="C22" t="s">
        <v>219</v>
      </c>
      <c r="D22" t="s">
        <v>56</v>
      </c>
      <c r="E22" t="s">
        <v>223</v>
      </c>
      <c r="F22">
        <v>1</v>
      </c>
      <c r="G22">
        <v>1</v>
      </c>
      <c r="H22">
        <v>22</v>
      </c>
      <c r="I22">
        <v>19</v>
      </c>
      <c r="J22">
        <f t="shared" si="0"/>
        <v>0.86363636363636365</v>
      </c>
      <c r="K22">
        <v>19</v>
      </c>
      <c r="L22">
        <v>17</v>
      </c>
      <c r="M22">
        <f t="shared" si="1"/>
        <v>0.89473684210526316</v>
      </c>
    </row>
    <row r="23" spans="1:13" x14ac:dyDescent="0.25">
      <c r="A23">
        <v>1.22</v>
      </c>
      <c r="B23" t="s">
        <v>220</v>
      </c>
      <c r="C23" t="s">
        <v>218</v>
      </c>
      <c r="D23" t="s">
        <v>21</v>
      </c>
      <c r="E23" t="s">
        <v>221</v>
      </c>
      <c r="F23">
        <v>0</v>
      </c>
      <c r="G23">
        <v>1</v>
      </c>
      <c r="H23">
        <v>20</v>
      </c>
      <c r="I23">
        <v>0</v>
      </c>
      <c r="J23">
        <f t="shared" si="0"/>
        <v>0</v>
      </c>
      <c r="K23">
        <v>0</v>
      </c>
      <c r="L23">
        <v>0</v>
      </c>
      <c r="M23" t="s">
        <v>232</v>
      </c>
    </row>
    <row r="24" spans="1:13" x14ac:dyDescent="0.25">
      <c r="A24">
        <v>1.23</v>
      </c>
      <c r="B24" t="s">
        <v>220</v>
      </c>
      <c r="C24" t="s">
        <v>219</v>
      </c>
      <c r="D24" t="s">
        <v>226</v>
      </c>
      <c r="E24" t="s">
        <v>221</v>
      </c>
      <c r="F24">
        <v>0</v>
      </c>
      <c r="G24">
        <v>1</v>
      </c>
      <c r="H24">
        <v>25</v>
      </c>
      <c r="I24">
        <v>15</v>
      </c>
      <c r="J24">
        <f t="shared" si="0"/>
        <v>0.6</v>
      </c>
      <c r="K24">
        <v>15</v>
      </c>
      <c r="L24">
        <v>10</v>
      </c>
      <c r="M24">
        <f t="shared" si="1"/>
        <v>0.66666666666666663</v>
      </c>
    </row>
    <row r="25" spans="1:13" x14ac:dyDescent="0.25">
      <c r="A25">
        <v>1.24</v>
      </c>
      <c r="B25" t="s">
        <v>220</v>
      </c>
      <c r="C25" t="s">
        <v>219</v>
      </c>
      <c r="D25" t="s">
        <v>227</v>
      </c>
      <c r="E25" t="s">
        <v>221</v>
      </c>
      <c r="F25">
        <v>0</v>
      </c>
      <c r="G25">
        <v>1</v>
      </c>
      <c r="H25">
        <v>22</v>
      </c>
      <c r="I25">
        <v>4</v>
      </c>
      <c r="J25">
        <f t="shared" si="0"/>
        <v>0.18181818181818182</v>
      </c>
      <c r="K25">
        <v>3</v>
      </c>
      <c r="L25">
        <v>4</v>
      </c>
      <c r="M25">
        <f t="shared" si="1"/>
        <v>1.3333333333333333</v>
      </c>
    </row>
    <row r="26" spans="1:13" x14ac:dyDescent="0.25">
      <c r="A26">
        <v>1.25</v>
      </c>
      <c r="B26" t="s">
        <v>220</v>
      </c>
      <c r="C26" t="s">
        <v>225</v>
      </c>
      <c r="D26" t="s">
        <v>225</v>
      </c>
      <c r="E26" t="s">
        <v>223</v>
      </c>
      <c r="F26">
        <v>0</v>
      </c>
      <c r="G26">
        <v>0</v>
      </c>
      <c r="H26">
        <v>20</v>
      </c>
      <c r="I26">
        <v>15</v>
      </c>
      <c r="J26">
        <f t="shared" si="0"/>
        <v>0.75</v>
      </c>
      <c r="K26">
        <v>15</v>
      </c>
      <c r="L26">
        <v>15</v>
      </c>
      <c r="M26">
        <f t="shared" si="1"/>
        <v>1</v>
      </c>
    </row>
    <row r="27" spans="1:13" x14ac:dyDescent="0.25">
      <c r="A27">
        <v>1.26</v>
      </c>
      <c r="B27" t="s">
        <v>220</v>
      </c>
      <c r="C27" t="s">
        <v>217</v>
      </c>
      <c r="D27" t="s">
        <v>230</v>
      </c>
      <c r="E27" t="s">
        <v>223</v>
      </c>
      <c r="F27">
        <v>0</v>
      </c>
      <c r="G27">
        <v>1</v>
      </c>
      <c r="H27">
        <v>19</v>
      </c>
      <c r="I27">
        <v>17</v>
      </c>
      <c r="J27">
        <f t="shared" si="0"/>
        <v>0.89473684210526316</v>
      </c>
      <c r="K27">
        <v>17</v>
      </c>
      <c r="L27">
        <v>16</v>
      </c>
      <c r="M27">
        <f t="shared" si="1"/>
        <v>0.94117647058823528</v>
      </c>
    </row>
    <row r="28" spans="1:13" x14ac:dyDescent="0.25">
      <c r="A28">
        <v>1.27</v>
      </c>
      <c r="B28" t="s">
        <v>220</v>
      </c>
      <c r="C28" t="s">
        <v>218</v>
      </c>
      <c r="D28" t="s">
        <v>39</v>
      </c>
      <c r="E28" t="s">
        <v>223</v>
      </c>
      <c r="F28">
        <v>1</v>
      </c>
      <c r="G28">
        <v>1</v>
      </c>
      <c r="H28">
        <v>20</v>
      </c>
      <c r="I28">
        <v>13</v>
      </c>
      <c r="J28">
        <f t="shared" si="0"/>
        <v>0.65</v>
      </c>
      <c r="K28">
        <v>13</v>
      </c>
      <c r="L28">
        <v>13</v>
      </c>
      <c r="M28">
        <f t="shared" si="1"/>
        <v>1</v>
      </c>
    </row>
    <row r="29" spans="1:13" x14ac:dyDescent="0.25">
      <c r="A29">
        <v>1.28</v>
      </c>
      <c r="B29" t="s">
        <v>220</v>
      </c>
      <c r="C29" t="s">
        <v>218</v>
      </c>
      <c r="D29" t="s">
        <v>34</v>
      </c>
      <c r="E29" t="s">
        <v>223</v>
      </c>
      <c r="F29">
        <v>1</v>
      </c>
      <c r="G29">
        <v>1</v>
      </c>
      <c r="H29">
        <v>18</v>
      </c>
      <c r="I29">
        <v>7</v>
      </c>
      <c r="J29">
        <f t="shared" si="0"/>
        <v>0.3888888888888889</v>
      </c>
      <c r="K29">
        <v>6</v>
      </c>
      <c r="L29">
        <v>7</v>
      </c>
      <c r="M29">
        <f t="shared" si="1"/>
        <v>1.1666666666666667</v>
      </c>
    </row>
    <row r="30" spans="1:13" x14ac:dyDescent="0.25">
      <c r="A30">
        <v>1.3</v>
      </c>
      <c r="B30" t="s">
        <v>220</v>
      </c>
      <c r="C30" t="s">
        <v>217</v>
      </c>
      <c r="D30" t="s">
        <v>230</v>
      </c>
      <c r="E30" t="s">
        <v>224</v>
      </c>
      <c r="F30">
        <v>0</v>
      </c>
      <c r="G30">
        <v>1</v>
      </c>
      <c r="H30">
        <v>22</v>
      </c>
      <c r="I30">
        <v>15</v>
      </c>
      <c r="J30">
        <f t="shared" si="0"/>
        <v>0.68181818181818177</v>
      </c>
      <c r="K30">
        <v>15</v>
      </c>
      <c r="L30">
        <v>15</v>
      </c>
      <c r="M30">
        <f t="shared" si="1"/>
        <v>1</v>
      </c>
    </row>
    <row r="31" spans="1:13" x14ac:dyDescent="0.25">
      <c r="A31">
        <v>1.31</v>
      </c>
      <c r="B31" t="s">
        <v>220</v>
      </c>
      <c r="C31" t="s">
        <v>217</v>
      </c>
      <c r="D31" t="s">
        <v>72</v>
      </c>
      <c r="E31" t="s">
        <v>223</v>
      </c>
      <c r="F31">
        <v>1</v>
      </c>
      <c r="G31">
        <v>1</v>
      </c>
      <c r="H31">
        <v>23</v>
      </c>
      <c r="I31">
        <v>13</v>
      </c>
      <c r="J31">
        <f t="shared" si="0"/>
        <v>0.56521739130434778</v>
      </c>
      <c r="K31">
        <v>12</v>
      </c>
      <c r="L31">
        <v>13</v>
      </c>
      <c r="M31">
        <f t="shared" si="1"/>
        <v>1.0833333333333333</v>
      </c>
    </row>
    <row r="32" spans="1:13" x14ac:dyDescent="0.25">
      <c r="A32">
        <v>1.32</v>
      </c>
      <c r="B32" t="s">
        <v>220</v>
      </c>
      <c r="C32" t="s">
        <v>218</v>
      </c>
      <c r="D32" t="s">
        <v>39</v>
      </c>
      <c r="E32" t="s">
        <v>224</v>
      </c>
      <c r="F32">
        <v>1</v>
      </c>
      <c r="G32">
        <v>1</v>
      </c>
      <c r="H32">
        <v>18</v>
      </c>
      <c r="I32">
        <v>18</v>
      </c>
      <c r="J32">
        <f t="shared" si="0"/>
        <v>1</v>
      </c>
      <c r="K32">
        <v>18</v>
      </c>
      <c r="L32">
        <v>16</v>
      </c>
      <c r="M32">
        <f t="shared" si="1"/>
        <v>0.88888888888888884</v>
      </c>
    </row>
    <row r="33" spans="1:13" x14ac:dyDescent="0.25">
      <c r="A33">
        <v>1.33</v>
      </c>
      <c r="B33" t="s">
        <v>220</v>
      </c>
      <c r="C33" t="s">
        <v>217</v>
      </c>
      <c r="D33" t="s">
        <v>231</v>
      </c>
      <c r="E33" t="s">
        <v>221</v>
      </c>
      <c r="F33">
        <v>0</v>
      </c>
      <c r="G33">
        <v>1</v>
      </c>
      <c r="H33">
        <v>18</v>
      </c>
      <c r="I33">
        <v>5</v>
      </c>
      <c r="J33">
        <f t="shared" si="0"/>
        <v>0.27777777777777779</v>
      </c>
      <c r="K33">
        <v>5</v>
      </c>
      <c r="L33">
        <v>5</v>
      </c>
      <c r="M33">
        <f t="shared" si="1"/>
        <v>1</v>
      </c>
    </row>
    <row r="34" spans="1:13" x14ac:dyDescent="0.25">
      <c r="A34">
        <v>1.34</v>
      </c>
      <c r="B34" t="s">
        <v>220</v>
      </c>
      <c r="C34" t="s">
        <v>218</v>
      </c>
      <c r="D34" t="s">
        <v>39</v>
      </c>
      <c r="E34" t="s">
        <v>221</v>
      </c>
      <c r="F34">
        <v>1</v>
      </c>
      <c r="G34">
        <v>1</v>
      </c>
      <c r="H34">
        <v>21</v>
      </c>
      <c r="I34">
        <v>13</v>
      </c>
      <c r="J34">
        <f t="shared" si="0"/>
        <v>0.61904761904761907</v>
      </c>
      <c r="K34">
        <v>13</v>
      </c>
      <c r="L34">
        <v>12</v>
      </c>
      <c r="M34">
        <f t="shared" si="1"/>
        <v>0.92307692307692313</v>
      </c>
    </row>
    <row r="35" spans="1:13" x14ac:dyDescent="0.25">
      <c r="A35">
        <v>1.35</v>
      </c>
      <c r="B35" t="s">
        <v>220</v>
      </c>
      <c r="C35" t="s">
        <v>217</v>
      </c>
      <c r="D35" t="s">
        <v>230</v>
      </c>
      <c r="E35" t="s">
        <v>221</v>
      </c>
      <c r="F35">
        <v>0</v>
      </c>
      <c r="G35">
        <v>1</v>
      </c>
      <c r="H35">
        <v>20</v>
      </c>
      <c r="I35">
        <v>6</v>
      </c>
      <c r="J35">
        <f t="shared" si="0"/>
        <v>0.3</v>
      </c>
      <c r="K35">
        <v>4</v>
      </c>
      <c r="L35">
        <v>6</v>
      </c>
      <c r="M35">
        <f t="shared" si="1"/>
        <v>1.5</v>
      </c>
    </row>
    <row r="36" spans="1:13" x14ac:dyDescent="0.25">
      <c r="A36">
        <v>1.37</v>
      </c>
      <c r="B36" t="s">
        <v>220</v>
      </c>
      <c r="C36" t="s">
        <v>219</v>
      </c>
      <c r="D36" t="s">
        <v>226</v>
      </c>
      <c r="E36" t="s">
        <v>224</v>
      </c>
      <c r="F36">
        <v>0</v>
      </c>
      <c r="G36">
        <v>1</v>
      </c>
      <c r="H36">
        <v>22</v>
      </c>
      <c r="I36">
        <v>15</v>
      </c>
      <c r="J36">
        <f t="shared" si="0"/>
        <v>0.68181818181818177</v>
      </c>
      <c r="K36">
        <v>15</v>
      </c>
      <c r="L36">
        <v>10</v>
      </c>
      <c r="M36">
        <f t="shared" si="1"/>
        <v>0.66666666666666663</v>
      </c>
    </row>
    <row r="37" spans="1:13" x14ac:dyDescent="0.25">
      <c r="A37">
        <v>1.38</v>
      </c>
      <c r="B37" t="s">
        <v>220</v>
      </c>
      <c r="C37" t="s">
        <v>219</v>
      </c>
      <c r="D37" t="s">
        <v>56</v>
      </c>
      <c r="E37" t="s">
        <v>221</v>
      </c>
      <c r="F37">
        <v>1</v>
      </c>
      <c r="G37">
        <v>1</v>
      </c>
      <c r="H37">
        <v>22</v>
      </c>
      <c r="I37">
        <v>7</v>
      </c>
      <c r="J37">
        <f t="shared" si="0"/>
        <v>0.31818181818181818</v>
      </c>
      <c r="K37">
        <v>7</v>
      </c>
      <c r="L37">
        <v>7</v>
      </c>
      <c r="M37">
        <f t="shared" si="1"/>
        <v>1</v>
      </c>
    </row>
    <row r="38" spans="1:13" x14ac:dyDescent="0.25">
      <c r="A38">
        <v>1.39</v>
      </c>
      <c r="B38" t="s">
        <v>220</v>
      </c>
      <c r="C38" t="s">
        <v>217</v>
      </c>
      <c r="D38" t="s">
        <v>231</v>
      </c>
      <c r="E38" t="s">
        <v>224</v>
      </c>
      <c r="F38">
        <v>0</v>
      </c>
      <c r="G38">
        <v>1</v>
      </c>
      <c r="H38">
        <v>24</v>
      </c>
      <c r="I38">
        <v>8</v>
      </c>
      <c r="J38">
        <f t="shared" si="0"/>
        <v>0.33333333333333331</v>
      </c>
      <c r="K38">
        <v>8</v>
      </c>
      <c r="L38">
        <v>8</v>
      </c>
      <c r="M38">
        <f t="shared" si="1"/>
        <v>1</v>
      </c>
    </row>
    <row r="39" spans="1:13" x14ac:dyDescent="0.25">
      <c r="A39">
        <v>1.4</v>
      </c>
      <c r="B39" t="s">
        <v>220</v>
      </c>
      <c r="C39" t="s">
        <v>218</v>
      </c>
      <c r="D39" t="s">
        <v>229</v>
      </c>
      <c r="E39" t="s">
        <v>223</v>
      </c>
      <c r="F39">
        <v>1</v>
      </c>
      <c r="G39">
        <v>1</v>
      </c>
      <c r="H39">
        <v>22</v>
      </c>
      <c r="I39">
        <v>19</v>
      </c>
      <c r="J39">
        <f t="shared" si="0"/>
        <v>0.86363636363636365</v>
      </c>
      <c r="K39">
        <v>19</v>
      </c>
      <c r="L39">
        <v>17</v>
      </c>
      <c r="M39">
        <f t="shared" si="1"/>
        <v>0.89473684210526316</v>
      </c>
    </row>
    <row r="40" spans="1:13" x14ac:dyDescent="0.25">
      <c r="A40">
        <v>1.41</v>
      </c>
      <c r="B40" t="s">
        <v>220</v>
      </c>
      <c r="C40" t="s">
        <v>218</v>
      </c>
      <c r="D40" t="s">
        <v>229</v>
      </c>
      <c r="E40" t="s">
        <v>221</v>
      </c>
      <c r="F40">
        <v>1</v>
      </c>
      <c r="G40">
        <v>1</v>
      </c>
      <c r="H40">
        <v>20</v>
      </c>
      <c r="I40">
        <v>4</v>
      </c>
      <c r="J40">
        <f t="shared" si="0"/>
        <v>0.2</v>
      </c>
      <c r="K40">
        <v>4</v>
      </c>
      <c r="L40">
        <v>4</v>
      </c>
      <c r="M40">
        <f t="shared" si="1"/>
        <v>1</v>
      </c>
    </row>
    <row r="41" spans="1:13" x14ac:dyDescent="0.25">
      <c r="A41">
        <v>1.42</v>
      </c>
      <c r="B41" t="s">
        <v>220</v>
      </c>
      <c r="C41" t="s">
        <v>217</v>
      </c>
      <c r="D41" t="s">
        <v>231</v>
      </c>
      <c r="E41" t="s">
        <v>223</v>
      </c>
      <c r="F41">
        <v>0</v>
      </c>
      <c r="G41">
        <v>1</v>
      </c>
      <c r="H41">
        <v>22</v>
      </c>
      <c r="I41">
        <v>0</v>
      </c>
      <c r="J41">
        <f t="shared" si="0"/>
        <v>0</v>
      </c>
      <c r="K41">
        <v>0</v>
      </c>
      <c r="L41">
        <v>0</v>
      </c>
      <c r="M41" t="s">
        <v>232</v>
      </c>
    </row>
    <row r="42" spans="1:13" x14ac:dyDescent="0.25">
      <c r="A42">
        <v>2.0099999999999998</v>
      </c>
      <c r="B42" t="s">
        <v>233</v>
      </c>
      <c r="C42" t="s">
        <v>217</v>
      </c>
      <c r="D42" t="s">
        <v>230</v>
      </c>
      <c r="E42" t="s">
        <v>223</v>
      </c>
      <c r="F42">
        <v>0</v>
      </c>
      <c r="G42">
        <v>1</v>
      </c>
      <c r="H42">
        <v>19</v>
      </c>
      <c r="I42">
        <v>19</v>
      </c>
      <c r="J42">
        <f t="shared" si="0"/>
        <v>1</v>
      </c>
      <c r="K42">
        <v>19</v>
      </c>
      <c r="L42">
        <v>19</v>
      </c>
      <c r="M42">
        <f t="shared" si="1"/>
        <v>1</v>
      </c>
    </row>
    <row r="43" spans="1:13" x14ac:dyDescent="0.25">
      <c r="A43">
        <v>2.02</v>
      </c>
      <c r="B43" t="s">
        <v>233</v>
      </c>
      <c r="C43" t="s">
        <v>218</v>
      </c>
      <c r="D43" t="s">
        <v>21</v>
      </c>
      <c r="E43" t="s">
        <v>223</v>
      </c>
      <c r="F43">
        <v>0</v>
      </c>
      <c r="G43">
        <v>1</v>
      </c>
      <c r="H43">
        <v>17</v>
      </c>
      <c r="I43">
        <v>10</v>
      </c>
      <c r="J43">
        <f t="shared" si="0"/>
        <v>0.58823529411764708</v>
      </c>
      <c r="K43">
        <v>9</v>
      </c>
      <c r="L43">
        <v>10</v>
      </c>
      <c r="M43">
        <f t="shared" si="1"/>
        <v>1.1111111111111112</v>
      </c>
    </row>
    <row r="44" spans="1:13" x14ac:dyDescent="0.25">
      <c r="A44">
        <v>2.0299999999999998</v>
      </c>
      <c r="B44" t="s">
        <v>233</v>
      </c>
      <c r="C44" t="s">
        <v>218</v>
      </c>
      <c r="D44" t="s">
        <v>39</v>
      </c>
      <c r="E44" t="s">
        <v>224</v>
      </c>
      <c r="F44">
        <v>1</v>
      </c>
      <c r="G44">
        <v>1</v>
      </c>
      <c r="H44">
        <v>23</v>
      </c>
      <c r="I44">
        <v>15</v>
      </c>
      <c r="J44">
        <f t="shared" si="0"/>
        <v>0.65217391304347827</v>
      </c>
      <c r="K44">
        <v>15</v>
      </c>
      <c r="L44">
        <v>15</v>
      </c>
      <c r="M44">
        <f t="shared" si="1"/>
        <v>1</v>
      </c>
    </row>
    <row r="45" spans="1:13" x14ac:dyDescent="0.25">
      <c r="A45">
        <v>2.04</v>
      </c>
      <c r="B45" t="s">
        <v>233</v>
      </c>
      <c r="C45" t="s">
        <v>219</v>
      </c>
      <c r="D45" t="s">
        <v>222</v>
      </c>
      <c r="E45" t="s">
        <v>224</v>
      </c>
      <c r="F45">
        <v>1</v>
      </c>
      <c r="G45">
        <v>1</v>
      </c>
      <c r="H45">
        <v>20</v>
      </c>
      <c r="I45">
        <v>0</v>
      </c>
      <c r="J45">
        <f t="shared" si="0"/>
        <v>0</v>
      </c>
      <c r="K45">
        <v>0</v>
      </c>
      <c r="L45">
        <v>0</v>
      </c>
      <c r="M45" t="s">
        <v>232</v>
      </c>
    </row>
    <row r="46" spans="1:13" x14ac:dyDescent="0.25">
      <c r="A46">
        <v>2.0499999999999998</v>
      </c>
      <c r="B46" t="s">
        <v>233</v>
      </c>
      <c r="C46" t="s">
        <v>218</v>
      </c>
      <c r="D46" t="s">
        <v>39</v>
      </c>
      <c r="E46" t="s">
        <v>221</v>
      </c>
      <c r="F46">
        <v>1</v>
      </c>
      <c r="G46">
        <v>1</v>
      </c>
      <c r="H46">
        <v>19</v>
      </c>
      <c r="I46">
        <v>13</v>
      </c>
      <c r="J46">
        <f t="shared" si="0"/>
        <v>0.68421052631578949</v>
      </c>
      <c r="K46">
        <v>11</v>
      </c>
      <c r="L46">
        <v>11</v>
      </c>
      <c r="M46">
        <f t="shared" si="1"/>
        <v>1</v>
      </c>
    </row>
    <row r="47" spans="1:13" x14ac:dyDescent="0.25">
      <c r="A47">
        <v>2.0699999999999998</v>
      </c>
      <c r="B47" t="s">
        <v>233</v>
      </c>
      <c r="C47" t="s">
        <v>217</v>
      </c>
      <c r="D47" t="s">
        <v>230</v>
      </c>
      <c r="E47" t="s">
        <v>224</v>
      </c>
      <c r="F47">
        <v>0</v>
      </c>
      <c r="G47">
        <v>1</v>
      </c>
      <c r="H47">
        <v>20</v>
      </c>
      <c r="I47">
        <v>18</v>
      </c>
      <c r="J47">
        <f t="shared" si="0"/>
        <v>0.9</v>
      </c>
      <c r="K47">
        <v>18</v>
      </c>
      <c r="L47">
        <v>15</v>
      </c>
      <c r="M47">
        <f t="shared" si="1"/>
        <v>0.83333333333333337</v>
      </c>
    </row>
    <row r="48" spans="1:13" x14ac:dyDescent="0.25">
      <c r="A48">
        <v>2.08</v>
      </c>
      <c r="B48" t="s">
        <v>233</v>
      </c>
      <c r="C48" t="s">
        <v>219</v>
      </c>
      <c r="D48" t="s">
        <v>228</v>
      </c>
      <c r="E48" t="s">
        <v>221</v>
      </c>
      <c r="F48">
        <v>1</v>
      </c>
      <c r="G48">
        <v>1</v>
      </c>
      <c r="H48">
        <v>19</v>
      </c>
      <c r="I48">
        <v>2</v>
      </c>
      <c r="J48">
        <f t="shared" si="0"/>
        <v>0.10526315789473684</v>
      </c>
      <c r="K48">
        <v>1</v>
      </c>
      <c r="L48">
        <v>2</v>
      </c>
      <c r="M48">
        <f t="shared" si="1"/>
        <v>2</v>
      </c>
    </row>
    <row r="49" spans="1:13" x14ac:dyDescent="0.25">
      <c r="A49">
        <v>2.09</v>
      </c>
      <c r="B49" t="s">
        <v>233</v>
      </c>
      <c r="C49" t="s">
        <v>219</v>
      </c>
      <c r="D49" t="s">
        <v>222</v>
      </c>
      <c r="E49" t="s">
        <v>223</v>
      </c>
      <c r="F49">
        <v>1</v>
      </c>
      <c r="G49">
        <v>1</v>
      </c>
      <c r="H49">
        <v>22</v>
      </c>
      <c r="I49">
        <v>18</v>
      </c>
      <c r="J49">
        <f t="shared" si="0"/>
        <v>0.81818181818181823</v>
      </c>
      <c r="K49">
        <v>18</v>
      </c>
      <c r="L49">
        <v>18</v>
      </c>
      <c r="M49">
        <f t="shared" si="1"/>
        <v>1</v>
      </c>
    </row>
    <row r="50" spans="1:13" x14ac:dyDescent="0.25">
      <c r="A50">
        <v>2.1</v>
      </c>
      <c r="B50" t="s">
        <v>233</v>
      </c>
      <c r="C50" t="s">
        <v>219</v>
      </c>
      <c r="D50" t="s">
        <v>227</v>
      </c>
      <c r="E50" t="s">
        <v>224</v>
      </c>
      <c r="F50">
        <v>0</v>
      </c>
      <c r="G50">
        <v>1</v>
      </c>
      <c r="H50">
        <v>19</v>
      </c>
      <c r="I50">
        <v>14</v>
      </c>
      <c r="J50">
        <f t="shared" si="0"/>
        <v>0.73684210526315785</v>
      </c>
      <c r="K50">
        <v>14</v>
      </c>
      <c r="L50">
        <v>14</v>
      </c>
      <c r="M50">
        <f t="shared" si="1"/>
        <v>1</v>
      </c>
    </row>
    <row r="51" spans="1:13" x14ac:dyDescent="0.25">
      <c r="A51">
        <v>2.11</v>
      </c>
      <c r="B51" t="s">
        <v>233</v>
      </c>
      <c r="C51" t="s">
        <v>217</v>
      </c>
      <c r="D51" t="s">
        <v>231</v>
      </c>
      <c r="E51" t="s">
        <v>223</v>
      </c>
      <c r="F51">
        <v>0</v>
      </c>
      <c r="G51">
        <v>1</v>
      </c>
      <c r="H51">
        <v>20</v>
      </c>
      <c r="I51">
        <v>16</v>
      </c>
      <c r="J51">
        <f t="shared" si="0"/>
        <v>0.8</v>
      </c>
      <c r="K51">
        <v>14</v>
      </c>
      <c r="L51">
        <v>16</v>
      </c>
      <c r="M51">
        <f t="shared" si="1"/>
        <v>1.1428571428571428</v>
      </c>
    </row>
    <row r="52" spans="1:13" x14ac:dyDescent="0.25">
      <c r="A52">
        <v>2.12</v>
      </c>
      <c r="B52" t="s">
        <v>233</v>
      </c>
      <c r="C52" t="s">
        <v>219</v>
      </c>
      <c r="D52" t="s">
        <v>226</v>
      </c>
      <c r="E52" t="s">
        <v>221</v>
      </c>
      <c r="F52">
        <v>0</v>
      </c>
      <c r="G52">
        <v>1</v>
      </c>
      <c r="H52">
        <v>19</v>
      </c>
      <c r="I52">
        <v>0</v>
      </c>
      <c r="J52">
        <f t="shared" si="0"/>
        <v>0</v>
      </c>
      <c r="K52">
        <v>0</v>
      </c>
      <c r="L52">
        <v>0</v>
      </c>
      <c r="M52" t="s">
        <v>232</v>
      </c>
    </row>
    <row r="53" spans="1:13" x14ac:dyDescent="0.25">
      <c r="A53">
        <v>2.13</v>
      </c>
      <c r="B53" t="s">
        <v>233</v>
      </c>
      <c r="C53" t="s">
        <v>218</v>
      </c>
      <c r="D53" t="s">
        <v>21</v>
      </c>
      <c r="E53" t="s">
        <v>221</v>
      </c>
      <c r="F53">
        <v>0</v>
      </c>
      <c r="G53">
        <v>1</v>
      </c>
      <c r="H53">
        <v>23</v>
      </c>
      <c r="I53">
        <v>12</v>
      </c>
      <c r="J53">
        <f t="shared" si="0"/>
        <v>0.52173913043478259</v>
      </c>
      <c r="K53">
        <v>12</v>
      </c>
      <c r="L53">
        <v>10</v>
      </c>
      <c r="M53">
        <f t="shared" si="1"/>
        <v>0.83333333333333337</v>
      </c>
    </row>
    <row r="54" spans="1:13" x14ac:dyDescent="0.25">
      <c r="A54">
        <v>2.14</v>
      </c>
      <c r="B54" t="s">
        <v>233</v>
      </c>
      <c r="C54" t="s">
        <v>217</v>
      </c>
      <c r="D54" t="s">
        <v>230</v>
      </c>
      <c r="E54" t="s">
        <v>221</v>
      </c>
      <c r="F54">
        <v>0</v>
      </c>
      <c r="G54">
        <v>1</v>
      </c>
      <c r="H54">
        <v>20</v>
      </c>
      <c r="I54">
        <v>13</v>
      </c>
      <c r="J54">
        <f t="shared" si="0"/>
        <v>0.65</v>
      </c>
      <c r="K54">
        <v>11</v>
      </c>
      <c r="L54">
        <v>13</v>
      </c>
      <c r="M54">
        <f t="shared" si="1"/>
        <v>1.1818181818181819</v>
      </c>
    </row>
    <row r="55" spans="1:13" x14ac:dyDescent="0.25">
      <c r="A55">
        <v>2.15</v>
      </c>
      <c r="B55" t="s">
        <v>233</v>
      </c>
      <c r="C55" t="s">
        <v>219</v>
      </c>
      <c r="D55" t="s">
        <v>227</v>
      </c>
      <c r="E55" t="s">
        <v>223</v>
      </c>
      <c r="F55">
        <v>0</v>
      </c>
      <c r="G55">
        <v>1</v>
      </c>
      <c r="H55">
        <v>19</v>
      </c>
      <c r="I55">
        <v>8</v>
      </c>
      <c r="J55">
        <f t="shared" si="0"/>
        <v>0.42105263157894735</v>
      </c>
      <c r="K55">
        <v>8</v>
      </c>
      <c r="L55">
        <v>8</v>
      </c>
      <c r="M55">
        <f t="shared" si="1"/>
        <v>1</v>
      </c>
    </row>
    <row r="56" spans="1:13" x14ac:dyDescent="0.25">
      <c r="A56">
        <v>2.16</v>
      </c>
      <c r="B56" t="s">
        <v>233</v>
      </c>
      <c r="C56" t="s">
        <v>225</v>
      </c>
      <c r="D56" t="s">
        <v>225</v>
      </c>
      <c r="E56" t="s">
        <v>224</v>
      </c>
      <c r="F56">
        <v>0</v>
      </c>
      <c r="G56">
        <v>0</v>
      </c>
      <c r="H56">
        <v>20</v>
      </c>
      <c r="I56">
        <v>18</v>
      </c>
      <c r="J56">
        <f t="shared" si="0"/>
        <v>0.9</v>
      </c>
      <c r="K56">
        <v>18</v>
      </c>
      <c r="L56">
        <v>16</v>
      </c>
      <c r="M56">
        <f t="shared" si="1"/>
        <v>0.88888888888888884</v>
      </c>
    </row>
    <row r="57" spans="1:13" x14ac:dyDescent="0.25">
      <c r="A57">
        <v>2.17</v>
      </c>
      <c r="B57" t="s">
        <v>233</v>
      </c>
      <c r="C57" t="s">
        <v>219</v>
      </c>
      <c r="D57" t="s">
        <v>56</v>
      </c>
      <c r="E57" t="s">
        <v>224</v>
      </c>
      <c r="F57">
        <v>1</v>
      </c>
      <c r="G57">
        <v>1</v>
      </c>
      <c r="H57">
        <v>19</v>
      </c>
      <c r="I57">
        <v>7</v>
      </c>
      <c r="J57">
        <f t="shared" si="0"/>
        <v>0.36842105263157893</v>
      </c>
      <c r="K57">
        <v>7</v>
      </c>
      <c r="L57">
        <v>7</v>
      </c>
      <c r="M57">
        <f t="shared" si="1"/>
        <v>1</v>
      </c>
    </row>
    <row r="58" spans="1:13" x14ac:dyDescent="0.25">
      <c r="A58">
        <v>2.1800000000000002</v>
      </c>
      <c r="B58" t="s">
        <v>233</v>
      </c>
      <c r="C58" t="s">
        <v>218</v>
      </c>
      <c r="D58" t="s">
        <v>39</v>
      </c>
      <c r="E58" t="s">
        <v>223</v>
      </c>
      <c r="F58">
        <v>1</v>
      </c>
      <c r="G58">
        <v>1</v>
      </c>
      <c r="H58">
        <v>21</v>
      </c>
      <c r="I58">
        <v>16</v>
      </c>
      <c r="J58">
        <f t="shared" si="0"/>
        <v>0.76190476190476186</v>
      </c>
      <c r="K58">
        <v>16</v>
      </c>
      <c r="L58">
        <v>16</v>
      </c>
      <c r="M58">
        <f t="shared" si="1"/>
        <v>1</v>
      </c>
    </row>
    <row r="59" spans="1:13" x14ac:dyDescent="0.25">
      <c r="A59">
        <v>2.19</v>
      </c>
      <c r="B59" t="s">
        <v>233</v>
      </c>
      <c r="C59" t="s">
        <v>219</v>
      </c>
      <c r="D59" t="s">
        <v>228</v>
      </c>
      <c r="E59" t="s">
        <v>223</v>
      </c>
      <c r="F59">
        <v>1</v>
      </c>
      <c r="G59">
        <v>1</v>
      </c>
      <c r="H59">
        <v>21</v>
      </c>
      <c r="I59">
        <v>14</v>
      </c>
      <c r="J59">
        <f t="shared" si="0"/>
        <v>0.66666666666666663</v>
      </c>
      <c r="K59">
        <v>14</v>
      </c>
      <c r="L59">
        <v>14</v>
      </c>
      <c r="M59">
        <f t="shared" si="1"/>
        <v>1</v>
      </c>
    </row>
    <row r="60" spans="1:13" x14ac:dyDescent="0.25">
      <c r="A60">
        <v>2.2000000000000002</v>
      </c>
      <c r="B60" t="s">
        <v>233</v>
      </c>
      <c r="C60" t="s">
        <v>219</v>
      </c>
      <c r="D60" t="s">
        <v>222</v>
      </c>
      <c r="E60" t="s">
        <v>221</v>
      </c>
      <c r="F60">
        <v>1</v>
      </c>
      <c r="G60">
        <v>1</v>
      </c>
      <c r="H60">
        <v>20</v>
      </c>
      <c r="I60">
        <v>0</v>
      </c>
      <c r="J60">
        <f t="shared" si="0"/>
        <v>0</v>
      </c>
      <c r="K60">
        <v>0</v>
      </c>
      <c r="L60">
        <v>0</v>
      </c>
      <c r="M60" t="s">
        <v>232</v>
      </c>
    </row>
    <row r="61" spans="1:13" x14ac:dyDescent="0.25">
      <c r="A61">
        <v>2.21</v>
      </c>
      <c r="B61" t="s">
        <v>233</v>
      </c>
      <c r="C61" t="s">
        <v>217</v>
      </c>
      <c r="D61" t="s">
        <v>72</v>
      </c>
      <c r="E61" t="s">
        <v>223</v>
      </c>
      <c r="F61">
        <v>1</v>
      </c>
      <c r="G61">
        <v>1</v>
      </c>
      <c r="H61">
        <v>20</v>
      </c>
      <c r="I61">
        <v>20</v>
      </c>
      <c r="J61">
        <f t="shared" si="0"/>
        <v>1</v>
      </c>
      <c r="K61">
        <v>20</v>
      </c>
      <c r="L61">
        <v>19</v>
      </c>
      <c r="M61">
        <f t="shared" si="1"/>
        <v>0.95</v>
      </c>
    </row>
    <row r="62" spans="1:13" x14ac:dyDescent="0.25">
      <c r="A62">
        <v>2.2200000000000002</v>
      </c>
      <c r="B62" t="s">
        <v>233</v>
      </c>
      <c r="C62" t="s">
        <v>219</v>
      </c>
      <c r="D62" t="s">
        <v>226</v>
      </c>
      <c r="E62" t="s">
        <v>224</v>
      </c>
      <c r="F62">
        <v>0</v>
      </c>
      <c r="G62">
        <v>1</v>
      </c>
      <c r="H62">
        <v>22</v>
      </c>
      <c r="I62">
        <v>15</v>
      </c>
      <c r="J62">
        <f t="shared" si="0"/>
        <v>0.68181818181818177</v>
      </c>
      <c r="K62">
        <v>14</v>
      </c>
      <c r="L62">
        <v>15</v>
      </c>
      <c r="M62">
        <f t="shared" si="1"/>
        <v>1.0714285714285714</v>
      </c>
    </row>
    <row r="63" spans="1:13" x14ac:dyDescent="0.25">
      <c r="A63">
        <v>2.23</v>
      </c>
      <c r="B63" t="s">
        <v>233</v>
      </c>
      <c r="C63" t="s">
        <v>218</v>
      </c>
      <c r="D63" t="s">
        <v>34</v>
      </c>
      <c r="E63" t="s">
        <v>221</v>
      </c>
      <c r="F63">
        <v>1</v>
      </c>
      <c r="G63">
        <v>1</v>
      </c>
      <c r="H63">
        <v>19</v>
      </c>
      <c r="I63">
        <v>12</v>
      </c>
      <c r="J63">
        <f t="shared" si="0"/>
        <v>0.63157894736842102</v>
      </c>
      <c r="K63">
        <v>12</v>
      </c>
      <c r="L63">
        <v>11</v>
      </c>
      <c r="M63">
        <f t="shared" si="1"/>
        <v>0.91666666666666663</v>
      </c>
    </row>
    <row r="64" spans="1:13" x14ac:dyDescent="0.25">
      <c r="A64">
        <v>2.2400000000000002</v>
      </c>
      <c r="B64" t="s">
        <v>233</v>
      </c>
      <c r="C64" t="s">
        <v>217</v>
      </c>
      <c r="D64" t="s">
        <v>72</v>
      </c>
      <c r="E64" t="s">
        <v>224</v>
      </c>
      <c r="F64">
        <v>1</v>
      </c>
      <c r="G64">
        <v>1</v>
      </c>
      <c r="H64">
        <v>23</v>
      </c>
      <c r="I64">
        <v>16</v>
      </c>
      <c r="J64">
        <f t="shared" si="0"/>
        <v>0.69565217391304346</v>
      </c>
      <c r="K64">
        <v>15</v>
      </c>
      <c r="L64">
        <v>16</v>
      </c>
      <c r="M64">
        <f t="shared" si="1"/>
        <v>1.0666666666666667</v>
      </c>
    </row>
    <row r="65" spans="1:13" x14ac:dyDescent="0.25">
      <c r="A65">
        <v>2.25</v>
      </c>
      <c r="B65" t="s">
        <v>233</v>
      </c>
      <c r="C65" t="s">
        <v>217</v>
      </c>
      <c r="D65" t="s">
        <v>231</v>
      </c>
      <c r="E65" t="s">
        <v>224</v>
      </c>
      <c r="F65">
        <v>0</v>
      </c>
      <c r="G65">
        <v>1</v>
      </c>
      <c r="H65">
        <v>30</v>
      </c>
      <c r="I65">
        <v>10</v>
      </c>
      <c r="J65">
        <f t="shared" si="0"/>
        <v>0.33333333333333331</v>
      </c>
      <c r="K65">
        <v>10</v>
      </c>
      <c r="L65">
        <v>10</v>
      </c>
      <c r="M65">
        <f t="shared" si="1"/>
        <v>1</v>
      </c>
    </row>
    <row r="66" spans="1:13" x14ac:dyDescent="0.25">
      <c r="A66">
        <v>2.2599999999999998</v>
      </c>
      <c r="B66" t="s">
        <v>233</v>
      </c>
      <c r="C66" t="s">
        <v>219</v>
      </c>
      <c r="D66" t="s">
        <v>56</v>
      </c>
      <c r="E66" t="s">
        <v>221</v>
      </c>
      <c r="F66">
        <v>1</v>
      </c>
      <c r="G66">
        <v>1</v>
      </c>
      <c r="H66">
        <v>20</v>
      </c>
      <c r="I66">
        <v>2</v>
      </c>
      <c r="J66">
        <f t="shared" si="0"/>
        <v>0.1</v>
      </c>
      <c r="K66">
        <v>2</v>
      </c>
      <c r="L66">
        <v>1</v>
      </c>
      <c r="M66">
        <f t="shared" si="1"/>
        <v>0.5</v>
      </c>
    </row>
    <row r="67" spans="1:13" x14ac:dyDescent="0.25">
      <c r="A67">
        <v>2.27</v>
      </c>
      <c r="B67" t="s">
        <v>233</v>
      </c>
      <c r="C67" t="s">
        <v>225</v>
      </c>
      <c r="D67" t="s">
        <v>225</v>
      </c>
      <c r="E67" t="s">
        <v>221</v>
      </c>
      <c r="F67">
        <v>0</v>
      </c>
      <c r="G67">
        <v>0</v>
      </c>
      <c r="H67">
        <v>19</v>
      </c>
      <c r="I67">
        <v>3</v>
      </c>
      <c r="J67">
        <f t="shared" si="0"/>
        <v>0.15789473684210525</v>
      </c>
      <c r="K67">
        <v>3</v>
      </c>
      <c r="L67">
        <v>3</v>
      </c>
      <c r="M67">
        <f t="shared" si="1"/>
        <v>1</v>
      </c>
    </row>
    <row r="68" spans="1:13" x14ac:dyDescent="0.25">
      <c r="A68">
        <v>2.2799999999999998</v>
      </c>
      <c r="B68" t="s">
        <v>233</v>
      </c>
      <c r="C68" t="s">
        <v>219</v>
      </c>
      <c r="D68" t="s">
        <v>56</v>
      </c>
      <c r="E68" t="s">
        <v>223</v>
      </c>
      <c r="F68">
        <v>1</v>
      </c>
      <c r="G68">
        <v>1</v>
      </c>
      <c r="H68">
        <v>19</v>
      </c>
      <c r="I68">
        <v>11</v>
      </c>
      <c r="J68">
        <f t="shared" ref="J68:J131" si="2">I68/H68</f>
        <v>0.57894736842105265</v>
      </c>
      <c r="K68">
        <v>11</v>
      </c>
      <c r="L68">
        <v>11</v>
      </c>
      <c r="M68">
        <f t="shared" ref="M68:M131" si="3">L68/K68</f>
        <v>1</v>
      </c>
    </row>
    <row r="69" spans="1:13" x14ac:dyDescent="0.25">
      <c r="A69">
        <v>2.29</v>
      </c>
      <c r="B69" t="s">
        <v>233</v>
      </c>
      <c r="C69" t="s">
        <v>219</v>
      </c>
      <c r="D69" t="s">
        <v>227</v>
      </c>
      <c r="E69" t="s">
        <v>221</v>
      </c>
      <c r="F69">
        <v>0</v>
      </c>
      <c r="G69">
        <v>1</v>
      </c>
      <c r="H69">
        <v>38</v>
      </c>
      <c r="I69">
        <v>3</v>
      </c>
      <c r="J69">
        <f t="shared" si="2"/>
        <v>7.8947368421052627E-2</v>
      </c>
      <c r="K69">
        <v>3</v>
      </c>
      <c r="L69">
        <v>2</v>
      </c>
      <c r="M69">
        <f t="shared" si="3"/>
        <v>0.66666666666666663</v>
      </c>
    </row>
    <row r="70" spans="1:13" x14ac:dyDescent="0.25">
      <c r="A70">
        <v>2.2999999999999998</v>
      </c>
      <c r="B70" t="s">
        <v>233</v>
      </c>
      <c r="C70" t="s">
        <v>218</v>
      </c>
      <c r="D70" t="s">
        <v>34</v>
      </c>
      <c r="E70" t="s">
        <v>224</v>
      </c>
      <c r="F70">
        <v>1</v>
      </c>
      <c r="G70">
        <v>1</v>
      </c>
      <c r="H70">
        <v>19</v>
      </c>
      <c r="I70">
        <v>16</v>
      </c>
      <c r="J70">
        <f t="shared" si="2"/>
        <v>0.84210526315789469</v>
      </c>
      <c r="K70">
        <v>16</v>
      </c>
      <c r="L70">
        <v>13</v>
      </c>
      <c r="M70">
        <f t="shared" si="3"/>
        <v>0.8125</v>
      </c>
    </row>
    <row r="71" spans="1:13" x14ac:dyDescent="0.25">
      <c r="A71">
        <v>2.31</v>
      </c>
      <c r="B71" t="s">
        <v>233</v>
      </c>
      <c r="C71" t="s">
        <v>217</v>
      </c>
      <c r="D71" t="s">
        <v>231</v>
      </c>
      <c r="E71" t="s">
        <v>221</v>
      </c>
      <c r="F71">
        <v>0</v>
      </c>
      <c r="G71">
        <v>1</v>
      </c>
      <c r="H71">
        <v>17</v>
      </c>
      <c r="I71">
        <v>7</v>
      </c>
      <c r="J71">
        <f t="shared" si="2"/>
        <v>0.41176470588235292</v>
      </c>
      <c r="K71">
        <v>7</v>
      </c>
      <c r="L71">
        <v>4</v>
      </c>
      <c r="M71">
        <f t="shared" si="3"/>
        <v>0.5714285714285714</v>
      </c>
    </row>
    <row r="72" spans="1:13" x14ac:dyDescent="0.25">
      <c r="A72">
        <v>2.3199999999999998</v>
      </c>
      <c r="B72" t="s">
        <v>233</v>
      </c>
      <c r="C72" t="s">
        <v>219</v>
      </c>
      <c r="D72" t="s">
        <v>228</v>
      </c>
      <c r="E72" t="s">
        <v>224</v>
      </c>
      <c r="F72">
        <v>1</v>
      </c>
      <c r="G72">
        <v>1</v>
      </c>
      <c r="H72">
        <v>20</v>
      </c>
      <c r="I72">
        <v>15</v>
      </c>
      <c r="J72">
        <f t="shared" si="2"/>
        <v>0.75</v>
      </c>
      <c r="K72">
        <v>15</v>
      </c>
      <c r="L72">
        <v>12</v>
      </c>
      <c r="M72">
        <f t="shared" si="3"/>
        <v>0.8</v>
      </c>
    </row>
    <row r="73" spans="1:13" x14ac:dyDescent="0.25">
      <c r="A73">
        <v>2.33</v>
      </c>
      <c r="B73" t="s">
        <v>233</v>
      </c>
      <c r="C73" t="s">
        <v>218</v>
      </c>
      <c r="D73" t="s">
        <v>21</v>
      </c>
      <c r="E73" t="s">
        <v>224</v>
      </c>
      <c r="F73">
        <v>0</v>
      </c>
      <c r="G73">
        <v>1</v>
      </c>
      <c r="H73">
        <v>20</v>
      </c>
      <c r="I73">
        <v>17</v>
      </c>
      <c r="J73">
        <f t="shared" si="2"/>
        <v>0.85</v>
      </c>
      <c r="K73">
        <v>17</v>
      </c>
      <c r="L73">
        <v>17</v>
      </c>
      <c r="M73">
        <f t="shared" si="3"/>
        <v>1</v>
      </c>
    </row>
    <row r="74" spans="1:13" x14ac:dyDescent="0.25">
      <c r="A74">
        <v>2.34</v>
      </c>
      <c r="B74" t="s">
        <v>233</v>
      </c>
      <c r="C74" t="s">
        <v>218</v>
      </c>
      <c r="D74" t="s">
        <v>229</v>
      </c>
      <c r="E74" t="s">
        <v>221</v>
      </c>
      <c r="F74">
        <v>1</v>
      </c>
      <c r="G74">
        <v>1</v>
      </c>
      <c r="H74">
        <v>20</v>
      </c>
      <c r="I74">
        <v>12</v>
      </c>
      <c r="J74">
        <f t="shared" si="2"/>
        <v>0.6</v>
      </c>
      <c r="K74">
        <v>11</v>
      </c>
      <c r="L74">
        <v>12</v>
      </c>
      <c r="M74">
        <f t="shared" si="3"/>
        <v>1.0909090909090908</v>
      </c>
    </row>
    <row r="75" spans="1:13" x14ac:dyDescent="0.25">
      <c r="A75">
        <v>2.37</v>
      </c>
      <c r="B75" t="s">
        <v>233</v>
      </c>
      <c r="C75" t="s">
        <v>225</v>
      </c>
      <c r="D75" t="s">
        <v>225</v>
      </c>
      <c r="E75" t="s">
        <v>223</v>
      </c>
      <c r="F75">
        <v>0</v>
      </c>
      <c r="G75">
        <v>0</v>
      </c>
      <c r="H75">
        <v>20</v>
      </c>
      <c r="I75">
        <v>10</v>
      </c>
      <c r="J75">
        <f t="shared" si="2"/>
        <v>0.5</v>
      </c>
      <c r="K75">
        <v>10</v>
      </c>
      <c r="L75">
        <v>10</v>
      </c>
      <c r="M75">
        <f t="shared" si="3"/>
        <v>1</v>
      </c>
    </row>
    <row r="76" spans="1:13" x14ac:dyDescent="0.25">
      <c r="A76">
        <v>2.38</v>
      </c>
      <c r="B76" t="s">
        <v>233</v>
      </c>
      <c r="C76" t="s">
        <v>217</v>
      </c>
      <c r="D76" t="s">
        <v>72</v>
      </c>
      <c r="E76" t="s">
        <v>221</v>
      </c>
      <c r="F76">
        <v>1</v>
      </c>
      <c r="G76">
        <v>1</v>
      </c>
      <c r="H76">
        <v>19</v>
      </c>
      <c r="I76">
        <v>6</v>
      </c>
      <c r="J76">
        <f t="shared" si="2"/>
        <v>0.31578947368421051</v>
      </c>
      <c r="K76">
        <v>6</v>
      </c>
      <c r="L76">
        <v>5</v>
      </c>
      <c r="M76">
        <f t="shared" si="3"/>
        <v>0.83333333333333337</v>
      </c>
    </row>
    <row r="77" spans="1:13" x14ac:dyDescent="0.25">
      <c r="A77">
        <v>2.39</v>
      </c>
      <c r="B77" t="s">
        <v>233</v>
      </c>
      <c r="C77" t="s">
        <v>218</v>
      </c>
      <c r="D77" t="s">
        <v>229</v>
      </c>
      <c r="E77" t="s">
        <v>224</v>
      </c>
      <c r="F77">
        <v>1</v>
      </c>
      <c r="G77">
        <v>1</v>
      </c>
      <c r="H77">
        <v>20</v>
      </c>
      <c r="I77">
        <v>19</v>
      </c>
      <c r="J77">
        <f t="shared" si="2"/>
        <v>0.95</v>
      </c>
      <c r="K77">
        <v>18</v>
      </c>
      <c r="L77">
        <v>19</v>
      </c>
      <c r="M77">
        <f t="shared" si="3"/>
        <v>1.0555555555555556</v>
      </c>
    </row>
    <row r="78" spans="1:13" x14ac:dyDescent="0.25">
      <c r="A78">
        <v>2.4</v>
      </c>
      <c r="B78" t="s">
        <v>233</v>
      </c>
      <c r="C78" t="s">
        <v>218</v>
      </c>
      <c r="D78" t="s">
        <v>229</v>
      </c>
      <c r="E78" t="s">
        <v>223</v>
      </c>
      <c r="F78">
        <v>1</v>
      </c>
      <c r="G78">
        <v>1</v>
      </c>
      <c r="H78">
        <v>19</v>
      </c>
      <c r="I78">
        <v>12</v>
      </c>
      <c r="J78">
        <f t="shared" si="2"/>
        <v>0.63157894736842102</v>
      </c>
      <c r="K78">
        <v>12</v>
      </c>
      <c r="L78">
        <v>12</v>
      </c>
      <c r="M78">
        <f t="shared" si="3"/>
        <v>1</v>
      </c>
    </row>
    <row r="79" spans="1:13" x14ac:dyDescent="0.25">
      <c r="A79">
        <v>2.41</v>
      </c>
      <c r="B79" t="s">
        <v>233</v>
      </c>
      <c r="C79" t="s">
        <v>219</v>
      </c>
      <c r="D79" t="s">
        <v>226</v>
      </c>
      <c r="E79" t="s">
        <v>223</v>
      </c>
      <c r="F79">
        <v>0</v>
      </c>
      <c r="G79">
        <v>1</v>
      </c>
      <c r="H79">
        <v>26</v>
      </c>
      <c r="I79">
        <v>14</v>
      </c>
      <c r="J79">
        <f t="shared" si="2"/>
        <v>0.53846153846153844</v>
      </c>
      <c r="K79">
        <v>14</v>
      </c>
      <c r="L79">
        <v>14</v>
      </c>
      <c r="M79">
        <f t="shared" si="3"/>
        <v>1</v>
      </c>
    </row>
    <row r="80" spans="1:13" x14ac:dyDescent="0.25">
      <c r="A80">
        <v>2.42</v>
      </c>
      <c r="B80" t="s">
        <v>233</v>
      </c>
      <c r="C80" t="s">
        <v>218</v>
      </c>
      <c r="D80" t="s">
        <v>34</v>
      </c>
      <c r="E80" t="s">
        <v>223</v>
      </c>
      <c r="F80">
        <v>1</v>
      </c>
      <c r="G80">
        <v>1</v>
      </c>
      <c r="H80">
        <v>20</v>
      </c>
      <c r="I80">
        <v>6</v>
      </c>
      <c r="J80">
        <f t="shared" si="2"/>
        <v>0.3</v>
      </c>
      <c r="K80">
        <v>6</v>
      </c>
      <c r="L80">
        <v>6</v>
      </c>
      <c r="M80">
        <f t="shared" si="3"/>
        <v>1</v>
      </c>
    </row>
    <row r="81" spans="1:13" x14ac:dyDescent="0.25">
      <c r="A81">
        <v>3.01</v>
      </c>
      <c r="B81" t="s">
        <v>234</v>
      </c>
      <c r="C81" t="s">
        <v>219</v>
      </c>
      <c r="D81" t="s">
        <v>56</v>
      </c>
      <c r="E81" t="s">
        <v>221</v>
      </c>
      <c r="F81">
        <v>1</v>
      </c>
      <c r="G81">
        <v>1</v>
      </c>
      <c r="H81">
        <v>20</v>
      </c>
      <c r="I81">
        <v>4</v>
      </c>
      <c r="J81">
        <f t="shared" si="2"/>
        <v>0.2</v>
      </c>
      <c r="K81">
        <v>3</v>
      </c>
      <c r="L81">
        <v>4</v>
      </c>
      <c r="M81">
        <f t="shared" si="3"/>
        <v>1.3333333333333333</v>
      </c>
    </row>
    <row r="82" spans="1:13" x14ac:dyDescent="0.25">
      <c r="A82">
        <v>3.02</v>
      </c>
      <c r="B82" t="s">
        <v>234</v>
      </c>
      <c r="C82" t="s">
        <v>218</v>
      </c>
      <c r="D82" t="s">
        <v>21</v>
      </c>
      <c r="E82" t="s">
        <v>221</v>
      </c>
      <c r="F82">
        <v>0</v>
      </c>
      <c r="G82">
        <v>1</v>
      </c>
      <c r="H82">
        <v>19</v>
      </c>
      <c r="I82">
        <v>0</v>
      </c>
      <c r="J82">
        <f t="shared" si="2"/>
        <v>0</v>
      </c>
      <c r="K82">
        <v>0</v>
      </c>
      <c r="L82">
        <v>0</v>
      </c>
      <c r="M82" t="s">
        <v>232</v>
      </c>
    </row>
    <row r="83" spans="1:13" x14ac:dyDescent="0.25">
      <c r="A83">
        <v>3.04</v>
      </c>
      <c r="B83" t="s">
        <v>234</v>
      </c>
      <c r="C83" t="s">
        <v>217</v>
      </c>
      <c r="D83" t="s">
        <v>231</v>
      </c>
      <c r="E83" t="s">
        <v>221</v>
      </c>
      <c r="F83">
        <v>0</v>
      </c>
      <c r="G83">
        <v>1</v>
      </c>
      <c r="H83">
        <v>20</v>
      </c>
      <c r="I83">
        <v>5</v>
      </c>
      <c r="J83">
        <f t="shared" si="2"/>
        <v>0.25</v>
      </c>
      <c r="K83">
        <v>5</v>
      </c>
      <c r="L83">
        <v>4</v>
      </c>
      <c r="M83">
        <f t="shared" si="3"/>
        <v>0.8</v>
      </c>
    </row>
    <row r="84" spans="1:13" x14ac:dyDescent="0.25">
      <c r="A84">
        <v>3.05</v>
      </c>
      <c r="B84" t="s">
        <v>234</v>
      </c>
      <c r="C84" t="s">
        <v>219</v>
      </c>
      <c r="D84" t="s">
        <v>226</v>
      </c>
      <c r="E84" t="s">
        <v>223</v>
      </c>
      <c r="F84">
        <v>0</v>
      </c>
      <c r="G84">
        <v>1</v>
      </c>
      <c r="H84">
        <v>22</v>
      </c>
      <c r="I84">
        <v>16</v>
      </c>
      <c r="J84">
        <f t="shared" si="2"/>
        <v>0.72727272727272729</v>
      </c>
      <c r="K84">
        <v>16</v>
      </c>
      <c r="L84">
        <v>16</v>
      </c>
      <c r="M84">
        <f t="shared" si="3"/>
        <v>1</v>
      </c>
    </row>
    <row r="85" spans="1:13" x14ac:dyDescent="0.25">
      <c r="A85">
        <v>3.06</v>
      </c>
      <c r="B85" t="s">
        <v>234</v>
      </c>
      <c r="C85" t="s">
        <v>218</v>
      </c>
      <c r="D85" t="s">
        <v>39</v>
      </c>
      <c r="E85" t="s">
        <v>223</v>
      </c>
      <c r="F85">
        <v>1</v>
      </c>
      <c r="G85">
        <v>1</v>
      </c>
      <c r="H85">
        <v>18</v>
      </c>
      <c r="I85">
        <v>16</v>
      </c>
      <c r="J85">
        <f t="shared" si="2"/>
        <v>0.88888888888888884</v>
      </c>
      <c r="K85">
        <v>16</v>
      </c>
      <c r="L85">
        <v>12</v>
      </c>
      <c r="M85">
        <f t="shared" si="3"/>
        <v>0.75</v>
      </c>
    </row>
    <row r="86" spans="1:13" x14ac:dyDescent="0.25">
      <c r="A86">
        <v>3.07</v>
      </c>
      <c r="B86" t="s">
        <v>234</v>
      </c>
      <c r="C86" t="s">
        <v>217</v>
      </c>
      <c r="D86" t="s">
        <v>231</v>
      </c>
      <c r="E86" t="s">
        <v>224</v>
      </c>
      <c r="F86">
        <v>0</v>
      </c>
      <c r="G86">
        <v>1</v>
      </c>
      <c r="H86">
        <v>20</v>
      </c>
      <c r="I86">
        <v>0</v>
      </c>
      <c r="J86">
        <f t="shared" si="2"/>
        <v>0</v>
      </c>
      <c r="K86">
        <v>0</v>
      </c>
      <c r="L86">
        <v>0</v>
      </c>
      <c r="M86" t="s">
        <v>232</v>
      </c>
    </row>
    <row r="87" spans="1:13" x14ac:dyDescent="0.25">
      <c r="A87">
        <v>3.08</v>
      </c>
      <c r="B87" t="s">
        <v>234</v>
      </c>
      <c r="C87" t="s">
        <v>218</v>
      </c>
      <c r="D87" t="s">
        <v>39</v>
      </c>
      <c r="E87" t="s">
        <v>221</v>
      </c>
      <c r="F87">
        <v>1</v>
      </c>
      <c r="G87">
        <v>1</v>
      </c>
      <c r="H87">
        <v>21</v>
      </c>
      <c r="I87">
        <v>3</v>
      </c>
      <c r="J87">
        <f t="shared" si="2"/>
        <v>0.14285714285714285</v>
      </c>
      <c r="K87">
        <v>2</v>
      </c>
      <c r="L87">
        <v>3</v>
      </c>
      <c r="M87">
        <f t="shared" si="3"/>
        <v>1.5</v>
      </c>
    </row>
    <row r="88" spans="1:13" x14ac:dyDescent="0.25">
      <c r="A88">
        <v>3.09</v>
      </c>
      <c r="B88" t="s">
        <v>234</v>
      </c>
      <c r="C88" t="s">
        <v>217</v>
      </c>
      <c r="D88" t="s">
        <v>72</v>
      </c>
      <c r="E88" t="s">
        <v>221</v>
      </c>
      <c r="F88">
        <v>1</v>
      </c>
      <c r="G88">
        <v>1</v>
      </c>
      <c r="H88">
        <v>18</v>
      </c>
      <c r="I88">
        <v>18</v>
      </c>
      <c r="J88">
        <f t="shared" si="2"/>
        <v>1</v>
      </c>
      <c r="K88">
        <v>18</v>
      </c>
      <c r="L88" t="s">
        <v>232</v>
      </c>
      <c r="M88" t="s">
        <v>232</v>
      </c>
    </row>
    <row r="89" spans="1:13" x14ac:dyDescent="0.25">
      <c r="A89">
        <v>3.1</v>
      </c>
      <c r="B89" t="s">
        <v>234</v>
      </c>
      <c r="C89" t="s">
        <v>217</v>
      </c>
      <c r="D89" t="s">
        <v>231</v>
      </c>
      <c r="E89" t="s">
        <v>223</v>
      </c>
      <c r="F89">
        <v>0</v>
      </c>
      <c r="G89">
        <v>1</v>
      </c>
      <c r="H89">
        <v>18</v>
      </c>
      <c r="I89">
        <v>14</v>
      </c>
      <c r="J89">
        <f t="shared" si="2"/>
        <v>0.77777777777777779</v>
      </c>
      <c r="K89">
        <v>14</v>
      </c>
      <c r="L89">
        <v>12</v>
      </c>
      <c r="M89">
        <f t="shared" si="3"/>
        <v>0.8571428571428571</v>
      </c>
    </row>
    <row r="90" spans="1:13" x14ac:dyDescent="0.25">
      <c r="A90">
        <v>3.11</v>
      </c>
      <c r="B90" t="s">
        <v>234</v>
      </c>
      <c r="C90" t="s">
        <v>219</v>
      </c>
      <c r="D90" t="s">
        <v>222</v>
      </c>
      <c r="E90" t="s">
        <v>224</v>
      </c>
      <c r="F90">
        <v>1</v>
      </c>
      <c r="G90">
        <v>1</v>
      </c>
      <c r="H90">
        <v>22</v>
      </c>
      <c r="I90">
        <v>7</v>
      </c>
      <c r="J90">
        <f t="shared" si="2"/>
        <v>0.31818181818181818</v>
      </c>
      <c r="K90">
        <v>3</v>
      </c>
      <c r="L90">
        <v>7</v>
      </c>
      <c r="M90">
        <f t="shared" si="3"/>
        <v>2.3333333333333335</v>
      </c>
    </row>
    <row r="91" spans="1:13" x14ac:dyDescent="0.25">
      <c r="A91">
        <v>3.12</v>
      </c>
      <c r="B91" t="s">
        <v>234</v>
      </c>
      <c r="C91" t="s">
        <v>219</v>
      </c>
      <c r="D91" t="s">
        <v>228</v>
      </c>
      <c r="E91" t="s">
        <v>221</v>
      </c>
      <c r="F91">
        <v>1</v>
      </c>
      <c r="G91">
        <v>1</v>
      </c>
      <c r="H91">
        <v>19</v>
      </c>
      <c r="I91">
        <v>5</v>
      </c>
      <c r="J91">
        <f t="shared" si="2"/>
        <v>0.26315789473684209</v>
      </c>
      <c r="K91">
        <v>4</v>
      </c>
      <c r="L91">
        <v>5</v>
      </c>
      <c r="M91">
        <f t="shared" si="3"/>
        <v>1.25</v>
      </c>
    </row>
    <row r="92" spans="1:13" x14ac:dyDescent="0.25">
      <c r="A92">
        <v>3.13</v>
      </c>
      <c r="B92" t="s">
        <v>234</v>
      </c>
      <c r="C92" t="s">
        <v>219</v>
      </c>
      <c r="D92" t="s">
        <v>222</v>
      </c>
      <c r="E92" t="s">
        <v>221</v>
      </c>
      <c r="F92">
        <v>1</v>
      </c>
      <c r="G92">
        <v>1</v>
      </c>
      <c r="H92">
        <v>18</v>
      </c>
      <c r="I92">
        <v>5</v>
      </c>
      <c r="J92">
        <f t="shared" si="2"/>
        <v>0.27777777777777779</v>
      </c>
      <c r="K92">
        <v>5</v>
      </c>
      <c r="L92">
        <v>5</v>
      </c>
      <c r="M92">
        <f t="shared" si="3"/>
        <v>1</v>
      </c>
    </row>
    <row r="93" spans="1:13" x14ac:dyDescent="0.25">
      <c r="A93">
        <v>3.14</v>
      </c>
      <c r="B93" t="s">
        <v>234</v>
      </c>
      <c r="C93" t="s">
        <v>219</v>
      </c>
      <c r="D93" t="s">
        <v>56</v>
      </c>
      <c r="E93" t="s">
        <v>223</v>
      </c>
      <c r="F93">
        <v>1</v>
      </c>
      <c r="G93">
        <v>1</v>
      </c>
      <c r="H93">
        <v>18</v>
      </c>
      <c r="I93">
        <v>17</v>
      </c>
      <c r="J93">
        <f t="shared" si="2"/>
        <v>0.94444444444444442</v>
      </c>
      <c r="K93">
        <v>17</v>
      </c>
      <c r="L93">
        <v>16</v>
      </c>
      <c r="M93">
        <f t="shared" si="3"/>
        <v>0.94117647058823528</v>
      </c>
    </row>
    <row r="94" spans="1:13" x14ac:dyDescent="0.25">
      <c r="A94">
        <v>3.15</v>
      </c>
      <c r="B94" t="s">
        <v>234</v>
      </c>
      <c r="C94" t="s">
        <v>217</v>
      </c>
      <c r="D94" t="s">
        <v>72</v>
      </c>
      <c r="E94" t="s">
        <v>224</v>
      </c>
      <c r="F94">
        <v>1</v>
      </c>
      <c r="G94">
        <v>1</v>
      </c>
      <c r="H94">
        <v>19</v>
      </c>
      <c r="I94">
        <v>9</v>
      </c>
      <c r="J94">
        <f t="shared" si="2"/>
        <v>0.47368421052631576</v>
      </c>
      <c r="K94">
        <v>9</v>
      </c>
      <c r="L94">
        <v>8</v>
      </c>
      <c r="M94">
        <f t="shared" si="3"/>
        <v>0.88888888888888884</v>
      </c>
    </row>
    <row r="95" spans="1:13" x14ac:dyDescent="0.25">
      <c r="A95">
        <v>3.16</v>
      </c>
      <c r="B95" t="s">
        <v>234</v>
      </c>
      <c r="C95" t="s">
        <v>219</v>
      </c>
      <c r="D95" t="s">
        <v>222</v>
      </c>
      <c r="E95" t="s">
        <v>223</v>
      </c>
      <c r="F95">
        <v>1</v>
      </c>
      <c r="G95">
        <v>1</v>
      </c>
      <c r="H95">
        <v>20</v>
      </c>
      <c r="I95">
        <v>9</v>
      </c>
      <c r="J95">
        <f t="shared" si="2"/>
        <v>0.45</v>
      </c>
      <c r="K95">
        <v>9</v>
      </c>
      <c r="L95">
        <v>7</v>
      </c>
      <c r="M95">
        <f t="shared" si="3"/>
        <v>0.77777777777777779</v>
      </c>
    </row>
    <row r="96" spans="1:13" x14ac:dyDescent="0.25">
      <c r="A96">
        <v>3.17</v>
      </c>
      <c r="B96" t="s">
        <v>234</v>
      </c>
      <c r="C96" t="s">
        <v>218</v>
      </c>
      <c r="D96" t="s">
        <v>229</v>
      </c>
      <c r="E96" t="s">
        <v>224</v>
      </c>
      <c r="F96">
        <v>1</v>
      </c>
      <c r="G96">
        <v>1</v>
      </c>
      <c r="H96">
        <v>19</v>
      </c>
      <c r="I96">
        <v>18</v>
      </c>
      <c r="J96">
        <f t="shared" si="2"/>
        <v>0.94736842105263153</v>
      </c>
      <c r="K96">
        <v>18</v>
      </c>
      <c r="L96">
        <v>17</v>
      </c>
      <c r="M96">
        <f t="shared" si="3"/>
        <v>0.94444444444444442</v>
      </c>
    </row>
    <row r="97" spans="1:13" x14ac:dyDescent="0.25">
      <c r="A97">
        <v>3.18</v>
      </c>
      <c r="B97" t="s">
        <v>234</v>
      </c>
      <c r="C97" t="s">
        <v>219</v>
      </c>
      <c r="D97" t="s">
        <v>227</v>
      </c>
      <c r="E97" t="s">
        <v>221</v>
      </c>
      <c r="F97">
        <v>0</v>
      </c>
      <c r="G97">
        <v>1</v>
      </c>
      <c r="H97">
        <v>20</v>
      </c>
      <c r="I97">
        <v>14</v>
      </c>
      <c r="J97">
        <f t="shared" si="2"/>
        <v>0.7</v>
      </c>
      <c r="K97">
        <v>14</v>
      </c>
      <c r="L97">
        <v>13</v>
      </c>
      <c r="M97">
        <f t="shared" si="3"/>
        <v>0.9285714285714286</v>
      </c>
    </row>
    <row r="98" spans="1:13" x14ac:dyDescent="0.25">
      <c r="A98">
        <v>3.2</v>
      </c>
      <c r="B98" t="s">
        <v>234</v>
      </c>
      <c r="C98" t="s">
        <v>225</v>
      </c>
      <c r="D98" t="s">
        <v>225</v>
      </c>
      <c r="E98" t="s">
        <v>223</v>
      </c>
      <c r="F98">
        <v>0</v>
      </c>
      <c r="G98">
        <v>0</v>
      </c>
      <c r="H98">
        <v>20</v>
      </c>
      <c r="I98">
        <v>14</v>
      </c>
      <c r="J98">
        <f t="shared" si="2"/>
        <v>0.7</v>
      </c>
      <c r="K98">
        <v>14</v>
      </c>
      <c r="L98">
        <v>14</v>
      </c>
      <c r="M98">
        <f t="shared" si="3"/>
        <v>1</v>
      </c>
    </row>
    <row r="99" spans="1:13" x14ac:dyDescent="0.25">
      <c r="A99">
        <v>3.21</v>
      </c>
      <c r="B99" t="s">
        <v>234</v>
      </c>
      <c r="C99" t="s">
        <v>218</v>
      </c>
      <c r="D99" t="s">
        <v>21</v>
      </c>
      <c r="E99" t="s">
        <v>224</v>
      </c>
      <c r="F99">
        <v>0</v>
      </c>
      <c r="G99">
        <v>1</v>
      </c>
      <c r="H99">
        <v>22</v>
      </c>
      <c r="I99">
        <v>19</v>
      </c>
      <c r="J99">
        <f t="shared" si="2"/>
        <v>0.86363636363636365</v>
      </c>
      <c r="K99">
        <v>19</v>
      </c>
      <c r="L99">
        <v>16</v>
      </c>
      <c r="M99">
        <f t="shared" si="3"/>
        <v>0.84210526315789469</v>
      </c>
    </row>
    <row r="100" spans="1:13" x14ac:dyDescent="0.25">
      <c r="A100">
        <v>3.22</v>
      </c>
      <c r="B100" t="s">
        <v>234</v>
      </c>
      <c r="C100" t="s">
        <v>218</v>
      </c>
      <c r="D100" t="s">
        <v>34</v>
      </c>
      <c r="E100" t="s">
        <v>221</v>
      </c>
      <c r="F100">
        <v>1</v>
      </c>
      <c r="G100">
        <v>1</v>
      </c>
      <c r="H100">
        <v>19</v>
      </c>
      <c r="I100">
        <v>2</v>
      </c>
      <c r="J100">
        <f t="shared" si="2"/>
        <v>0.10526315789473684</v>
      </c>
      <c r="K100">
        <v>2</v>
      </c>
      <c r="L100">
        <v>1</v>
      </c>
      <c r="M100">
        <f t="shared" si="3"/>
        <v>0.5</v>
      </c>
    </row>
    <row r="101" spans="1:13" x14ac:dyDescent="0.25">
      <c r="A101">
        <v>3.23</v>
      </c>
      <c r="B101" t="s">
        <v>234</v>
      </c>
      <c r="C101" t="s">
        <v>217</v>
      </c>
      <c r="D101" t="s">
        <v>230</v>
      </c>
      <c r="E101" t="s">
        <v>223</v>
      </c>
      <c r="F101">
        <v>0</v>
      </c>
      <c r="G101">
        <v>1</v>
      </c>
      <c r="H101">
        <v>20</v>
      </c>
      <c r="I101">
        <v>19</v>
      </c>
      <c r="J101">
        <f t="shared" si="2"/>
        <v>0.95</v>
      </c>
      <c r="K101">
        <v>19</v>
      </c>
      <c r="L101">
        <v>19</v>
      </c>
      <c r="M101">
        <f t="shared" si="3"/>
        <v>1</v>
      </c>
    </row>
    <row r="102" spans="1:13" x14ac:dyDescent="0.25">
      <c r="A102">
        <v>3.24</v>
      </c>
      <c r="B102" t="s">
        <v>234</v>
      </c>
      <c r="C102" t="s">
        <v>217</v>
      </c>
      <c r="D102" t="s">
        <v>230</v>
      </c>
      <c r="E102" t="s">
        <v>221</v>
      </c>
      <c r="F102">
        <v>0</v>
      </c>
      <c r="G102">
        <v>1</v>
      </c>
      <c r="H102">
        <v>20</v>
      </c>
      <c r="I102">
        <v>0</v>
      </c>
      <c r="J102">
        <f t="shared" si="2"/>
        <v>0</v>
      </c>
      <c r="K102">
        <v>0</v>
      </c>
      <c r="L102">
        <v>0</v>
      </c>
      <c r="M102" t="s">
        <v>232</v>
      </c>
    </row>
    <row r="103" spans="1:13" x14ac:dyDescent="0.25">
      <c r="A103">
        <v>3.25</v>
      </c>
      <c r="B103" t="s">
        <v>234</v>
      </c>
      <c r="C103" t="s">
        <v>219</v>
      </c>
      <c r="D103" t="s">
        <v>227</v>
      </c>
      <c r="E103" t="s">
        <v>224</v>
      </c>
      <c r="F103">
        <v>0</v>
      </c>
      <c r="G103">
        <v>1</v>
      </c>
      <c r="H103">
        <v>20</v>
      </c>
      <c r="I103">
        <v>17</v>
      </c>
      <c r="J103">
        <f t="shared" si="2"/>
        <v>0.85</v>
      </c>
      <c r="K103">
        <v>17</v>
      </c>
      <c r="L103">
        <v>16</v>
      </c>
      <c r="M103">
        <f t="shared" si="3"/>
        <v>0.94117647058823528</v>
      </c>
    </row>
    <row r="104" spans="1:13" x14ac:dyDescent="0.25">
      <c r="A104">
        <v>3.26</v>
      </c>
      <c r="B104" t="s">
        <v>234</v>
      </c>
      <c r="C104" t="s">
        <v>217</v>
      </c>
      <c r="D104" t="s">
        <v>72</v>
      </c>
      <c r="E104" t="s">
        <v>223</v>
      </c>
      <c r="F104">
        <v>1</v>
      </c>
      <c r="G104">
        <v>1</v>
      </c>
      <c r="H104">
        <v>18</v>
      </c>
      <c r="I104">
        <v>15</v>
      </c>
      <c r="J104">
        <f t="shared" si="2"/>
        <v>0.83333333333333337</v>
      </c>
      <c r="K104">
        <v>15</v>
      </c>
      <c r="L104">
        <v>13</v>
      </c>
      <c r="M104">
        <f t="shared" si="3"/>
        <v>0.8666666666666667</v>
      </c>
    </row>
    <row r="105" spans="1:13" x14ac:dyDescent="0.25">
      <c r="A105">
        <v>3.27</v>
      </c>
      <c r="B105" t="s">
        <v>234</v>
      </c>
      <c r="C105" t="s">
        <v>225</v>
      </c>
      <c r="D105" t="s">
        <v>225</v>
      </c>
      <c r="E105" t="s">
        <v>224</v>
      </c>
      <c r="F105">
        <v>0</v>
      </c>
      <c r="G105">
        <v>0</v>
      </c>
      <c r="H105">
        <v>20</v>
      </c>
      <c r="I105">
        <v>17</v>
      </c>
      <c r="J105">
        <f t="shared" si="2"/>
        <v>0.85</v>
      </c>
      <c r="K105">
        <v>17</v>
      </c>
      <c r="L105">
        <v>16</v>
      </c>
      <c r="M105">
        <f t="shared" si="3"/>
        <v>0.94117647058823528</v>
      </c>
    </row>
    <row r="106" spans="1:13" x14ac:dyDescent="0.25">
      <c r="A106">
        <v>3.28</v>
      </c>
      <c r="B106" t="s">
        <v>234</v>
      </c>
      <c r="C106" t="s">
        <v>219</v>
      </c>
      <c r="D106" t="s">
        <v>227</v>
      </c>
      <c r="E106" t="s">
        <v>223</v>
      </c>
      <c r="F106">
        <v>0</v>
      </c>
      <c r="G106">
        <v>1</v>
      </c>
      <c r="H106">
        <v>20</v>
      </c>
      <c r="I106">
        <v>13</v>
      </c>
      <c r="J106">
        <f t="shared" si="2"/>
        <v>0.65</v>
      </c>
      <c r="K106">
        <v>13</v>
      </c>
      <c r="L106">
        <v>12</v>
      </c>
      <c r="M106">
        <f t="shared" si="3"/>
        <v>0.92307692307692313</v>
      </c>
    </row>
    <row r="107" spans="1:13" x14ac:dyDescent="0.25">
      <c r="A107">
        <v>3.29</v>
      </c>
      <c r="B107" t="s">
        <v>234</v>
      </c>
      <c r="C107" t="s">
        <v>218</v>
      </c>
      <c r="D107" t="s">
        <v>229</v>
      </c>
      <c r="E107" t="s">
        <v>223</v>
      </c>
      <c r="F107">
        <v>1</v>
      </c>
      <c r="G107">
        <v>1</v>
      </c>
      <c r="H107">
        <v>20</v>
      </c>
      <c r="I107">
        <v>12</v>
      </c>
      <c r="J107">
        <f t="shared" si="2"/>
        <v>0.6</v>
      </c>
      <c r="K107">
        <v>12</v>
      </c>
      <c r="L107">
        <v>11</v>
      </c>
      <c r="M107">
        <f t="shared" si="3"/>
        <v>0.91666666666666663</v>
      </c>
    </row>
    <row r="108" spans="1:13" x14ac:dyDescent="0.25">
      <c r="A108">
        <v>3.3</v>
      </c>
      <c r="B108" t="s">
        <v>234</v>
      </c>
      <c r="C108" t="s">
        <v>219</v>
      </c>
      <c r="D108" t="s">
        <v>228</v>
      </c>
      <c r="E108" t="s">
        <v>224</v>
      </c>
      <c r="F108">
        <v>1</v>
      </c>
      <c r="G108">
        <v>1</v>
      </c>
      <c r="H108">
        <v>17</v>
      </c>
      <c r="I108">
        <v>14</v>
      </c>
      <c r="J108">
        <f t="shared" si="2"/>
        <v>0.82352941176470584</v>
      </c>
      <c r="K108">
        <v>14</v>
      </c>
      <c r="L108">
        <v>14</v>
      </c>
      <c r="M108">
        <f t="shared" si="3"/>
        <v>1</v>
      </c>
    </row>
    <row r="109" spans="1:13" x14ac:dyDescent="0.25">
      <c r="A109">
        <v>3.31</v>
      </c>
      <c r="B109" t="s">
        <v>234</v>
      </c>
      <c r="C109" t="s">
        <v>218</v>
      </c>
      <c r="D109" t="s">
        <v>39</v>
      </c>
      <c r="E109" t="s">
        <v>224</v>
      </c>
      <c r="F109">
        <v>1</v>
      </c>
      <c r="G109">
        <v>1</v>
      </c>
      <c r="H109">
        <v>22</v>
      </c>
      <c r="I109">
        <v>18</v>
      </c>
      <c r="J109">
        <f t="shared" si="2"/>
        <v>0.81818181818181823</v>
      </c>
      <c r="K109">
        <v>18</v>
      </c>
      <c r="L109">
        <v>17</v>
      </c>
      <c r="M109">
        <f t="shared" si="3"/>
        <v>0.94444444444444442</v>
      </c>
    </row>
    <row r="110" spans="1:13" x14ac:dyDescent="0.25">
      <c r="A110">
        <v>3.32</v>
      </c>
      <c r="B110" t="s">
        <v>234</v>
      </c>
      <c r="C110" t="s">
        <v>217</v>
      </c>
      <c r="D110" t="s">
        <v>230</v>
      </c>
      <c r="E110" t="s">
        <v>224</v>
      </c>
      <c r="F110">
        <v>0</v>
      </c>
      <c r="G110">
        <v>1</v>
      </c>
      <c r="H110">
        <v>17</v>
      </c>
      <c r="I110">
        <v>16</v>
      </c>
      <c r="J110">
        <f t="shared" si="2"/>
        <v>0.94117647058823528</v>
      </c>
      <c r="K110">
        <v>16</v>
      </c>
      <c r="L110">
        <v>15</v>
      </c>
      <c r="M110">
        <f t="shared" si="3"/>
        <v>0.9375</v>
      </c>
    </row>
    <row r="111" spans="1:13" x14ac:dyDescent="0.25">
      <c r="A111">
        <v>3.34</v>
      </c>
      <c r="B111" t="s">
        <v>234</v>
      </c>
      <c r="C111" t="s">
        <v>218</v>
      </c>
      <c r="D111" t="s">
        <v>34</v>
      </c>
      <c r="E111" t="s">
        <v>224</v>
      </c>
      <c r="F111">
        <v>1</v>
      </c>
      <c r="G111">
        <v>1</v>
      </c>
      <c r="H111">
        <v>21</v>
      </c>
      <c r="I111">
        <v>17</v>
      </c>
      <c r="J111">
        <f t="shared" si="2"/>
        <v>0.80952380952380953</v>
      </c>
      <c r="K111">
        <v>17</v>
      </c>
      <c r="L111">
        <v>17</v>
      </c>
      <c r="M111">
        <f t="shared" si="3"/>
        <v>1</v>
      </c>
    </row>
    <row r="112" spans="1:13" x14ac:dyDescent="0.25">
      <c r="A112">
        <v>3.35</v>
      </c>
      <c r="B112" t="s">
        <v>234</v>
      </c>
      <c r="C112" t="s">
        <v>219</v>
      </c>
      <c r="D112" t="s">
        <v>226</v>
      </c>
      <c r="E112" t="s">
        <v>221</v>
      </c>
      <c r="F112">
        <v>0</v>
      </c>
      <c r="G112">
        <v>1</v>
      </c>
      <c r="H112">
        <v>19</v>
      </c>
      <c r="I112">
        <v>5</v>
      </c>
      <c r="J112">
        <f t="shared" si="2"/>
        <v>0.26315789473684209</v>
      </c>
      <c r="K112">
        <v>4</v>
      </c>
      <c r="L112">
        <v>5</v>
      </c>
      <c r="M112">
        <f t="shared" si="3"/>
        <v>1.25</v>
      </c>
    </row>
    <row r="113" spans="1:13" x14ac:dyDescent="0.25">
      <c r="A113">
        <v>3.36</v>
      </c>
      <c r="B113" t="s">
        <v>234</v>
      </c>
      <c r="C113" t="s">
        <v>219</v>
      </c>
      <c r="D113" t="s">
        <v>226</v>
      </c>
      <c r="E113" t="s">
        <v>224</v>
      </c>
      <c r="F113">
        <v>0</v>
      </c>
      <c r="G113">
        <v>1</v>
      </c>
      <c r="H113">
        <v>22</v>
      </c>
      <c r="I113">
        <v>16</v>
      </c>
      <c r="J113">
        <f t="shared" si="2"/>
        <v>0.72727272727272729</v>
      </c>
      <c r="K113">
        <v>16</v>
      </c>
      <c r="L113">
        <v>16</v>
      </c>
      <c r="M113">
        <f t="shared" si="3"/>
        <v>1</v>
      </c>
    </row>
    <row r="114" spans="1:13" x14ac:dyDescent="0.25">
      <c r="A114">
        <v>3.37</v>
      </c>
      <c r="B114" t="s">
        <v>234</v>
      </c>
      <c r="C114" t="s">
        <v>225</v>
      </c>
      <c r="D114" t="s">
        <v>225</v>
      </c>
      <c r="E114" t="s">
        <v>221</v>
      </c>
      <c r="F114">
        <v>0</v>
      </c>
      <c r="G114">
        <v>0</v>
      </c>
      <c r="H114">
        <v>20</v>
      </c>
      <c r="I114">
        <v>0</v>
      </c>
      <c r="J114">
        <f t="shared" si="2"/>
        <v>0</v>
      </c>
      <c r="K114">
        <v>0</v>
      </c>
      <c r="L114">
        <v>0</v>
      </c>
      <c r="M114" t="s">
        <v>232</v>
      </c>
    </row>
    <row r="115" spans="1:13" x14ac:dyDescent="0.25">
      <c r="A115">
        <v>3.38</v>
      </c>
      <c r="B115" t="s">
        <v>234</v>
      </c>
      <c r="C115" t="s">
        <v>218</v>
      </c>
      <c r="D115" t="s">
        <v>34</v>
      </c>
      <c r="E115" t="s">
        <v>223</v>
      </c>
      <c r="F115">
        <v>1</v>
      </c>
      <c r="G115">
        <v>1</v>
      </c>
      <c r="H115">
        <v>19</v>
      </c>
      <c r="I115">
        <v>18</v>
      </c>
      <c r="J115">
        <f t="shared" si="2"/>
        <v>0.94736842105263153</v>
      </c>
      <c r="K115">
        <v>18</v>
      </c>
      <c r="L115">
        <v>18</v>
      </c>
      <c r="M115">
        <f t="shared" si="3"/>
        <v>1</v>
      </c>
    </row>
    <row r="116" spans="1:13" x14ac:dyDescent="0.25">
      <c r="A116">
        <v>3.39</v>
      </c>
      <c r="B116" t="s">
        <v>234</v>
      </c>
      <c r="C116" t="s">
        <v>218</v>
      </c>
      <c r="D116" t="s">
        <v>229</v>
      </c>
      <c r="E116" t="s">
        <v>221</v>
      </c>
      <c r="F116">
        <v>1</v>
      </c>
      <c r="G116">
        <v>1</v>
      </c>
      <c r="H116">
        <v>19</v>
      </c>
      <c r="I116">
        <v>11</v>
      </c>
      <c r="J116">
        <f t="shared" si="2"/>
        <v>0.57894736842105265</v>
      </c>
      <c r="K116">
        <v>11</v>
      </c>
      <c r="L116">
        <v>9</v>
      </c>
      <c r="M116">
        <f t="shared" si="3"/>
        <v>0.81818181818181823</v>
      </c>
    </row>
    <row r="117" spans="1:13" x14ac:dyDescent="0.25">
      <c r="A117">
        <v>3.4</v>
      </c>
      <c r="B117" t="s">
        <v>234</v>
      </c>
      <c r="C117" t="s">
        <v>219</v>
      </c>
      <c r="D117" t="s">
        <v>228</v>
      </c>
      <c r="E117" t="s">
        <v>223</v>
      </c>
      <c r="F117">
        <v>1</v>
      </c>
      <c r="G117">
        <v>1</v>
      </c>
      <c r="H117">
        <v>22</v>
      </c>
      <c r="I117">
        <v>19</v>
      </c>
      <c r="J117">
        <f t="shared" si="2"/>
        <v>0.86363636363636365</v>
      </c>
      <c r="K117">
        <v>19</v>
      </c>
      <c r="L117">
        <v>8</v>
      </c>
      <c r="M117">
        <f t="shared" si="3"/>
        <v>0.42105263157894735</v>
      </c>
    </row>
    <row r="118" spans="1:13" x14ac:dyDescent="0.25">
      <c r="A118">
        <v>3.41</v>
      </c>
      <c r="B118" t="s">
        <v>234</v>
      </c>
      <c r="C118" t="s">
        <v>218</v>
      </c>
      <c r="D118" t="s">
        <v>21</v>
      </c>
      <c r="E118" t="s">
        <v>223</v>
      </c>
      <c r="F118">
        <v>0</v>
      </c>
      <c r="G118">
        <v>1</v>
      </c>
      <c r="H118">
        <v>18</v>
      </c>
      <c r="I118">
        <v>14</v>
      </c>
      <c r="J118">
        <f t="shared" si="2"/>
        <v>0.77777777777777779</v>
      </c>
      <c r="K118">
        <v>14</v>
      </c>
      <c r="L118">
        <v>12</v>
      </c>
      <c r="M118">
        <f t="shared" si="3"/>
        <v>0.8571428571428571</v>
      </c>
    </row>
    <row r="119" spans="1:13" x14ac:dyDescent="0.25">
      <c r="A119">
        <v>3.42</v>
      </c>
      <c r="B119" t="s">
        <v>234</v>
      </c>
      <c r="C119" t="s">
        <v>219</v>
      </c>
      <c r="D119" t="s">
        <v>56</v>
      </c>
      <c r="E119" t="s">
        <v>224</v>
      </c>
      <c r="F119">
        <v>1</v>
      </c>
      <c r="G119">
        <v>1</v>
      </c>
      <c r="H119">
        <v>16</v>
      </c>
      <c r="I119">
        <v>14</v>
      </c>
      <c r="J119">
        <f t="shared" si="2"/>
        <v>0.875</v>
      </c>
      <c r="K119">
        <v>14</v>
      </c>
      <c r="L119">
        <v>13</v>
      </c>
      <c r="M119">
        <f t="shared" si="3"/>
        <v>0.9285714285714286</v>
      </c>
    </row>
    <row r="120" spans="1:13" x14ac:dyDescent="0.25">
      <c r="A120">
        <v>4.01</v>
      </c>
      <c r="B120" t="s">
        <v>235</v>
      </c>
      <c r="C120" t="s">
        <v>225</v>
      </c>
      <c r="D120" t="s">
        <v>225</v>
      </c>
      <c r="E120" t="s">
        <v>221</v>
      </c>
      <c r="F120">
        <v>0</v>
      </c>
      <c r="G120">
        <v>0</v>
      </c>
      <c r="H120">
        <v>20</v>
      </c>
      <c r="I120">
        <v>9</v>
      </c>
      <c r="J120">
        <f t="shared" si="2"/>
        <v>0.45</v>
      </c>
      <c r="K120">
        <v>9</v>
      </c>
      <c r="L120">
        <v>8</v>
      </c>
      <c r="M120">
        <f t="shared" si="3"/>
        <v>0.88888888888888884</v>
      </c>
    </row>
    <row r="121" spans="1:13" x14ac:dyDescent="0.25">
      <c r="A121">
        <v>4.0199999999999996</v>
      </c>
      <c r="B121" t="s">
        <v>235</v>
      </c>
      <c r="C121" t="s">
        <v>218</v>
      </c>
      <c r="D121" t="s">
        <v>21</v>
      </c>
      <c r="E121" t="s">
        <v>221</v>
      </c>
      <c r="F121">
        <v>0</v>
      </c>
      <c r="G121">
        <v>1</v>
      </c>
      <c r="H121">
        <v>19</v>
      </c>
      <c r="I121">
        <v>0</v>
      </c>
      <c r="J121">
        <f t="shared" si="2"/>
        <v>0</v>
      </c>
      <c r="K121">
        <v>0</v>
      </c>
      <c r="L121">
        <v>0</v>
      </c>
      <c r="M121" t="s">
        <v>232</v>
      </c>
    </row>
    <row r="122" spans="1:13" x14ac:dyDescent="0.25">
      <c r="A122">
        <v>4.03</v>
      </c>
      <c r="B122" t="s">
        <v>235</v>
      </c>
      <c r="C122" t="s">
        <v>218</v>
      </c>
      <c r="D122" t="s">
        <v>229</v>
      </c>
      <c r="E122" t="s">
        <v>223</v>
      </c>
      <c r="F122">
        <v>1</v>
      </c>
      <c r="G122">
        <v>1</v>
      </c>
      <c r="H122">
        <v>19</v>
      </c>
      <c r="I122">
        <v>12</v>
      </c>
      <c r="J122">
        <f t="shared" si="2"/>
        <v>0.63157894736842102</v>
      </c>
      <c r="K122">
        <v>12</v>
      </c>
      <c r="L122">
        <v>12</v>
      </c>
      <c r="M122">
        <f t="shared" si="3"/>
        <v>1</v>
      </c>
    </row>
    <row r="123" spans="1:13" x14ac:dyDescent="0.25">
      <c r="A123">
        <v>4.04</v>
      </c>
      <c r="B123" t="s">
        <v>235</v>
      </c>
      <c r="C123" t="s">
        <v>218</v>
      </c>
      <c r="D123" t="s">
        <v>39</v>
      </c>
      <c r="E123" t="s">
        <v>221</v>
      </c>
      <c r="F123">
        <v>1</v>
      </c>
      <c r="G123">
        <v>1</v>
      </c>
      <c r="H123">
        <v>17</v>
      </c>
      <c r="I123">
        <v>6</v>
      </c>
      <c r="J123">
        <f t="shared" si="2"/>
        <v>0.35294117647058826</v>
      </c>
      <c r="K123">
        <v>6</v>
      </c>
      <c r="L123">
        <v>4</v>
      </c>
      <c r="M123">
        <f t="shared" si="3"/>
        <v>0.66666666666666663</v>
      </c>
    </row>
    <row r="124" spans="1:13" x14ac:dyDescent="0.25">
      <c r="A124">
        <v>4.05</v>
      </c>
      <c r="B124" t="s">
        <v>235</v>
      </c>
      <c r="C124" t="s">
        <v>218</v>
      </c>
      <c r="D124" t="s">
        <v>21</v>
      </c>
      <c r="E124" t="s">
        <v>224</v>
      </c>
      <c r="F124">
        <v>0</v>
      </c>
      <c r="G124">
        <v>1</v>
      </c>
      <c r="H124">
        <v>19</v>
      </c>
      <c r="I124">
        <v>18</v>
      </c>
      <c r="J124">
        <f t="shared" si="2"/>
        <v>0.94736842105263153</v>
      </c>
      <c r="K124">
        <v>18</v>
      </c>
      <c r="L124">
        <v>18</v>
      </c>
      <c r="M124">
        <f t="shared" si="3"/>
        <v>1</v>
      </c>
    </row>
    <row r="125" spans="1:13" x14ac:dyDescent="0.25">
      <c r="A125">
        <v>4.0599999999999996</v>
      </c>
      <c r="B125" t="s">
        <v>235</v>
      </c>
      <c r="C125" t="s">
        <v>217</v>
      </c>
      <c r="D125" t="s">
        <v>231</v>
      </c>
      <c r="E125" t="s">
        <v>224</v>
      </c>
      <c r="F125">
        <v>0</v>
      </c>
      <c r="G125">
        <v>1</v>
      </c>
      <c r="H125">
        <v>17</v>
      </c>
      <c r="I125">
        <v>0</v>
      </c>
      <c r="J125">
        <f t="shared" si="2"/>
        <v>0</v>
      </c>
      <c r="K125">
        <v>0</v>
      </c>
      <c r="L125">
        <v>0</v>
      </c>
      <c r="M125" t="s">
        <v>232</v>
      </c>
    </row>
    <row r="126" spans="1:13" x14ac:dyDescent="0.25">
      <c r="A126">
        <v>4.07</v>
      </c>
      <c r="B126" t="s">
        <v>235</v>
      </c>
      <c r="C126" t="s">
        <v>217</v>
      </c>
      <c r="D126" t="s">
        <v>230</v>
      </c>
      <c r="E126" t="s">
        <v>223</v>
      </c>
      <c r="F126">
        <v>0</v>
      </c>
      <c r="G126">
        <v>1</v>
      </c>
      <c r="H126">
        <v>18</v>
      </c>
      <c r="I126">
        <v>18</v>
      </c>
      <c r="J126">
        <f t="shared" si="2"/>
        <v>1</v>
      </c>
      <c r="K126">
        <v>16</v>
      </c>
      <c r="L126">
        <v>18</v>
      </c>
      <c r="M126">
        <f t="shared" si="3"/>
        <v>1.125</v>
      </c>
    </row>
    <row r="127" spans="1:13" x14ac:dyDescent="0.25">
      <c r="A127">
        <v>4.08</v>
      </c>
      <c r="B127" t="s">
        <v>235</v>
      </c>
      <c r="C127" t="s">
        <v>217</v>
      </c>
      <c r="D127" t="s">
        <v>231</v>
      </c>
      <c r="E127" t="s">
        <v>223</v>
      </c>
      <c r="F127">
        <v>0</v>
      </c>
      <c r="G127">
        <v>1</v>
      </c>
      <c r="H127">
        <v>19</v>
      </c>
      <c r="I127">
        <v>1</v>
      </c>
      <c r="J127">
        <f t="shared" si="2"/>
        <v>5.2631578947368418E-2</v>
      </c>
      <c r="K127">
        <v>1</v>
      </c>
      <c r="L127">
        <v>1</v>
      </c>
      <c r="M127">
        <f t="shared" si="3"/>
        <v>1</v>
      </c>
    </row>
    <row r="128" spans="1:13" x14ac:dyDescent="0.25">
      <c r="A128">
        <v>4.09</v>
      </c>
      <c r="B128" t="s">
        <v>235</v>
      </c>
      <c r="C128" t="s">
        <v>217</v>
      </c>
      <c r="D128" t="s">
        <v>231</v>
      </c>
      <c r="E128" t="s">
        <v>221</v>
      </c>
      <c r="F128">
        <v>0</v>
      </c>
      <c r="G128">
        <v>1</v>
      </c>
      <c r="H128">
        <v>20</v>
      </c>
      <c r="I128">
        <v>0</v>
      </c>
      <c r="J128">
        <f t="shared" si="2"/>
        <v>0</v>
      </c>
      <c r="K128">
        <v>0</v>
      </c>
      <c r="L128">
        <v>0</v>
      </c>
      <c r="M128" t="s">
        <v>232</v>
      </c>
    </row>
    <row r="129" spans="1:13" x14ac:dyDescent="0.25">
      <c r="A129">
        <v>4.0999999999999996</v>
      </c>
      <c r="B129" t="s">
        <v>235</v>
      </c>
      <c r="C129" t="s">
        <v>219</v>
      </c>
      <c r="D129" t="s">
        <v>227</v>
      </c>
      <c r="E129" t="s">
        <v>221</v>
      </c>
      <c r="F129">
        <v>0</v>
      </c>
      <c r="G129">
        <v>1</v>
      </c>
      <c r="H129">
        <v>23</v>
      </c>
      <c r="I129">
        <v>7</v>
      </c>
      <c r="J129">
        <f t="shared" si="2"/>
        <v>0.30434782608695654</v>
      </c>
      <c r="K129">
        <v>7</v>
      </c>
      <c r="L129">
        <v>4</v>
      </c>
      <c r="M129">
        <f t="shared" si="3"/>
        <v>0.5714285714285714</v>
      </c>
    </row>
    <row r="130" spans="1:13" x14ac:dyDescent="0.25">
      <c r="A130">
        <v>4.1100000000000003</v>
      </c>
      <c r="B130" t="s">
        <v>235</v>
      </c>
      <c r="C130" t="s">
        <v>217</v>
      </c>
      <c r="D130" t="s">
        <v>72</v>
      </c>
      <c r="E130" t="s">
        <v>224</v>
      </c>
      <c r="F130">
        <v>1</v>
      </c>
      <c r="G130">
        <v>1</v>
      </c>
      <c r="H130">
        <v>19</v>
      </c>
      <c r="I130">
        <v>17</v>
      </c>
      <c r="J130">
        <f t="shared" si="2"/>
        <v>0.89473684210526316</v>
      </c>
      <c r="K130">
        <v>17</v>
      </c>
      <c r="L130">
        <v>17</v>
      </c>
      <c r="M130">
        <f t="shared" si="3"/>
        <v>1</v>
      </c>
    </row>
    <row r="131" spans="1:13" x14ac:dyDescent="0.25">
      <c r="A131">
        <v>4.12</v>
      </c>
      <c r="B131" t="s">
        <v>235</v>
      </c>
      <c r="C131" t="s">
        <v>218</v>
      </c>
      <c r="D131" t="s">
        <v>34</v>
      </c>
      <c r="E131" t="s">
        <v>223</v>
      </c>
      <c r="F131">
        <v>1</v>
      </c>
      <c r="G131">
        <v>1</v>
      </c>
      <c r="H131">
        <v>21</v>
      </c>
      <c r="I131">
        <v>15</v>
      </c>
      <c r="J131">
        <f t="shared" si="2"/>
        <v>0.7142857142857143</v>
      </c>
      <c r="K131">
        <v>15</v>
      </c>
      <c r="L131">
        <v>10</v>
      </c>
      <c r="M131">
        <f t="shared" si="3"/>
        <v>0.66666666666666663</v>
      </c>
    </row>
    <row r="132" spans="1:13" x14ac:dyDescent="0.25">
      <c r="A132">
        <v>4.13</v>
      </c>
      <c r="B132" t="s">
        <v>235</v>
      </c>
      <c r="C132" t="s">
        <v>217</v>
      </c>
      <c r="D132" t="s">
        <v>230</v>
      </c>
      <c r="E132" t="s">
        <v>224</v>
      </c>
      <c r="F132">
        <v>0</v>
      </c>
      <c r="G132">
        <v>1</v>
      </c>
      <c r="H132">
        <v>20</v>
      </c>
      <c r="I132">
        <v>18</v>
      </c>
      <c r="J132">
        <f t="shared" ref="J132:J195" si="4">I132/H132</f>
        <v>0.9</v>
      </c>
      <c r="K132">
        <v>18</v>
      </c>
      <c r="L132">
        <v>14</v>
      </c>
      <c r="M132">
        <f t="shared" ref="M132:M195" si="5">L132/K132</f>
        <v>0.77777777777777779</v>
      </c>
    </row>
    <row r="133" spans="1:13" x14ac:dyDescent="0.25">
      <c r="A133">
        <v>4.1399999999999997</v>
      </c>
      <c r="B133" t="s">
        <v>235</v>
      </c>
      <c r="C133" t="s">
        <v>219</v>
      </c>
      <c r="D133" t="s">
        <v>222</v>
      </c>
      <c r="E133" t="s">
        <v>223</v>
      </c>
      <c r="F133">
        <v>1</v>
      </c>
      <c r="G133">
        <v>1</v>
      </c>
      <c r="H133">
        <v>15</v>
      </c>
      <c r="I133">
        <v>4</v>
      </c>
      <c r="J133">
        <f t="shared" si="4"/>
        <v>0.26666666666666666</v>
      </c>
      <c r="K133">
        <v>4</v>
      </c>
      <c r="L133">
        <v>4</v>
      </c>
      <c r="M133">
        <f t="shared" si="5"/>
        <v>1</v>
      </c>
    </row>
    <row r="134" spans="1:13" x14ac:dyDescent="0.25">
      <c r="A134">
        <v>4.1500000000000004</v>
      </c>
      <c r="B134" t="s">
        <v>235</v>
      </c>
      <c r="C134" t="s">
        <v>219</v>
      </c>
      <c r="D134" t="s">
        <v>222</v>
      </c>
      <c r="E134" t="s">
        <v>224</v>
      </c>
      <c r="F134">
        <v>1</v>
      </c>
      <c r="G134">
        <v>1</v>
      </c>
      <c r="H134">
        <v>21</v>
      </c>
      <c r="I134">
        <v>10</v>
      </c>
      <c r="J134">
        <f t="shared" si="4"/>
        <v>0.47619047619047616</v>
      </c>
      <c r="K134">
        <v>10</v>
      </c>
      <c r="L134">
        <v>5</v>
      </c>
      <c r="M134">
        <f t="shared" si="5"/>
        <v>0.5</v>
      </c>
    </row>
    <row r="135" spans="1:13" x14ac:dyDescent="0.25">
      <c r="A135">
        <v>4.16</v>
      </c>
      <c r="B135" t="s">
        <v>235</v>
      </c>
      <c r="C135" t="s">
        <v>218</v>
      </c>
      <c r="D135" t="s">
        <v>21</v>
      </c>
      <c r="E135" t="s">
        <v>223</v>
      </c>
      <c r="F135">
        <v>0</v>
      </c>
      <c r="G135">
        <v>1</v>
      </c>
      <c r="H135">
        <v>20</v>
      </c>
      <c r="I135">
        <v>4</v>
      </c>
      <c r="J135">
        <f t="shared" si="4"/>
        <v>0.2</v>
      </c>
      <c r="K135">
        <v>4</v>
      </c>
      <c r="L135">
        <v>4</v>
      </c>
      <c r="M135">
        <f t="shared" si="5"/>
        <v>1</v>
      </c>
    </row>
    <row r="136" spans="1:13" x14ac:dyDescent="0.25">
      <c r="A136">
        <v>4.17</v>
      </c>
      <c r="B136" t="s">
        <v>235</v>
      </c>
      <c r="C136" t="s">
        <v>218</v>
      </c>
      <c r="D136" t="s">
        <v>39</v>
      </c>
      <c r="E136" t="s">
        <v>223</v>
      </c>
      <c r="F136">
        <v>1</v>
      </c>
      <c r="G136">
        <v>1</v>
      </c>
      <c r="H136">
        <v>19</v>
      </c>
      <c r="I136">
        <v>10</v>
      </c>
      <c r="J136">
        <f t="shared" si="4"/>
        <v>0.52631578947368418</v>
      </c>
      <c r="K136">
        <v>10</v>
      </c>
      <c r="L136">
        <v>8</v>
      </c>
      <c r="M136">
        <f t="shared" si="5"/>
        <v>0.8</v>
      </c>
    </row>
    <row r="137" spans="1:13" x14ac:dyDescent="0.25">
      <c r="A137">
        <v>4.18</v>
      </c>
      <c r="B137" t="s">
        <v>235</v>
      </c>
      <c r="C137" t="s">
        <v>218</v>
      </c>
      <c r="D137" t="s">
        <v>39</v>
      </c>
      <c r="E137" t="s">
        <v>224</v>
      </c>
      <c r="F137">
        <v>1</v>
      </c>
      <c r="G137">
        <v>1</v>
      </c>
      <c r="H137">
        <v>19</v>
      </c>
      <c r="I137">
        <v>18</v>
      </c>
      <c r="J137">
        <f t="shared" si="4"/>
        <v>0.94736842105263153</v>
      </c>
      <c r="K137">
        <v>18</v>
      </c>
      <c r="L137">
        <v>16</v>
      </c>
      <c r="M137">
        <f t="shared" si="5"/>
        <v>0.88888888888888884</v>
      </c>
    </row>
    <row r="138" spans="1:13" x14ac:dyDescent="0.25">
      <c r="A138">
        <v>4.1900000000000004</v>
      </c>
      <c r="B138" t="s">
        <v>235</v>
      </c>
      <c r="C138" t="s">
        <v>218</v>
      </c>
      <c r="D138" t="s">
        <v>229</v>
      </c>
      <c r="E138" t="s">
        <v>224</v>
      </c>
      <c r="F138">
        <v>1</v>
      </c>
      <c r="G138">
        <v>1</v>
      </c>
      <c r="H138">
        <v>19</v>
      </c>
      <c r="I138">
        <v>13</v>
      </c>
      <c r="J138">
        <f t="shared" si="4"/>
        <v>0.68421052631578949</v>
      </c>
      <c r="K138">
        <v>13</v>
      </c>
      <c r="L138">
        <v>12</v>
      </c>
      <c r="M138">
        <f t="shared" si="5"/>
        <v>0.92307692307692313</v>
      </c>
    </row>
    <row r="139" spans="1:13" x14ac:dyDescent="0.25">
      <c r="A139">
        <v>4.2</v>
      </c>
      <c r="B139" t="s">
        <v>235</v>
      </c>
      <c r="C139" t="s">
        <v>219</v>
      </c>
      <c r="D139" t="s">
        <v>228</v>
      </c>
      <c r="E139" t="s">
        <v>221</v>
      </c>
      <c r="F139">
        <v>1</v>
      </c>
      <c r="G139">
        <v>1</v>
      </c>
      <c r="H139">
        <v>18</v>
      </c>
      <c r="I139">
        <v>0</v>
      </c>
      <c r="J139">
        <f t="shared" si="4"/>
        <v>0</v>
      </c>
      <c r="K139">
        <v>0</v>
      </c>
      <c r="L139">
        <v>0</v>
      </c>
      <c r="M139" t="s">
        <v>232</v>
      </c>
    </row>
    <row r="140" spans="1:13" x14ac:dyDescent="0.25">
      <c r="A140">
        <v>4.22</v>
      </c>
      <c r="B140" t="s">
        <v>235</v>
      </c>
      <c r="C140" t="s">
        <v>218</v>
      </c>
      <c r="D140" t="s">
        <v>34</v>
      </c>
      <c r="E140" t="s">
        <v>224</v>
      </c>
      <c r="F140">
        <v>1</v>
      </c>
      <c r="G140">
        <v>1</v>
      </c>
      <c r="H140">
        <v>21</v>
      </c>
      <c r="I140">
        <v>19</v>
      </c>
      <c r="J140">
        <f t="shared" si="4"/>
        <v>0.90476190476190477</v>
      </c>
      <c r="K140">
        <v>19</v>
      </c>
      <c r="L140">
        <v>19</v>
      </c>
      <c r="M140">
        <f t="shared" si="5"/>
        <v>1</v>
      </c>
    </row>
    <row r="141" spans="1:13" x14ac:dyDescent="0.25">
      <c r="A141">
        <v>4.2300000000000004</v>
      </c>
      <c r="B141" t="s">
        <v>235</v>
      </c>
      <c r="C141" t="s">
        <v>218</v>
      </c>
      <c r="D141" t="s">
        <v>34</v>
      </c>
      <c r="E141" t="s">
        <v>221</v>
      </c>
      <c r="F141">
        <v>1</v>
      </c>
      <c r="G141">
        <v>1</v>
      </c>
      <c r="H141">
        <v>20</v>
      </c>
      <c r="I141">
        <v>3</v>
      </c>
      <c r="J141">
        <f t="shared" si="4"/>
        <v>0.15</v>
      </c>
      <c r="K141">
        <v>3</v>
      </c>
      <c r="L141">
        <v>2</v>
      </c>
      <c r="M141">
        <f t="shared" si="5"/>
        <v>0.66666666666666663</v>
      </c>
    </row>
    <row r="142" spans="1:13" x14ac:dyDescent="0.25">
      <c r="A142">
        <v>4.24</v>
      </c>
      <c r="B142" t="s">
        <v>235</v>
      </c>
      <c r="C142" t="s">
        <v>219</v>
      </c>
      <c r="D142" t="s">
        <v>56</v>
      </c>
      <c r="E142" t="s">
        <v>224</v>
      </c>
      <c r="F142">
        <v>1</v>
      </c>
      <c r="G142">
        <v>1</v>
      </c>
      <c r="H142">
        <v>20</v>
      </c>
      <c r="I142">
        <v>19</v>
      </c>
      <c r="J142">
        <f t="shared" si="4"/>
        <v>0.95</v>
      </c>
      <c r="K142">
        <v>19</v>
      </c>
      <c r="L142">
        <v>18</v>
      </c>
      <c r="M142">
        <f t="shared" si="5"/>
        <v>0.94736842105263153</v>
      </c>
    </row>
    <row r="143" spans="1:13" x14ac:dyDescent="0.25">
      <c r="A143">
        <v>4.25</v>
      </c>
      <c r="B143" t="s">
        <v>235</v>
      </c>
      <c r="C143" t="s">
        <v>219</v>
      </c>
      <c r="D143" t="s">
        <v>227</v>
      </c>
      <c r="E143" t="s">
        <v>224</v>
      </c>
      <c r="F143">
        <v>0</v>
      </c>
      <c r="G143">
        <v>1</v>
      </c>
      <c r="H143">
        <v>18</v>
      </c>
      <c r="I143">
        <v>17</v>
      </c>
      <c r="J143">
        <f t="shared" si="4"/>
        <v>0.94444444444444442</v>
      </c>
      <c r="K143">
        <v>17</v>
      </c>
      <c r="L143">
        <v>17</v>
      </c>
      <c r="M143">
        <f t="shared" si="5"/>
        <v>1</v>
      </c>
    </row>
    <row r="144" spans="1:13" x14ac:dyDescent="0.25">
      <c r="A144">
        <v>4.26</v>
      </c>
      <c r="B144" t="s">
        <v>235</v>
      </c>
      <c r="C144" t="s">
        <v>217</v>
      </c>
      <c r="D144" t="s">
        <v>72</v>
      </c>
      <c r="E144" t="s">
        <v>223</v>
      </c>
      <c r="F144">
        <v>1</v>
      </c>
      <c r="G144">
        <v>1</v>
      </c>
      <c r="H144">
        <v>20</v>
      </c>
      <c r="I144">
        <v>18</v>
      </c>
      <c r="J144">
        <f t="shared" si="4"/>
        <v>0.9</v>
      </c>
      <c r="K144">
        <v>18</v>
      </c>
      <c r="L144">
        <v>17</v>
      </c>
      <c r="M144">
        <f t="shared" si="5"/>
        <v>0.94444444444444442</v>
      </c>
    </row>
    <row r="145" spans="1:13" x14ac:dyDescent="0.25">
      <c r="A145">
        <v>4.28</v>
      </c>
      <c r="B145" t="s">
        <v>235</v>
      </c>
      <c r="C145" t="s">
        <v>219</v>
      </c>
      <c r="D145" t="s">
        <v>228</v>
      </c>
      <c r="E145" t="s">
        <v>224</v>
      </c>
      <c r="F145">
        <v>1</v>
      </c>
      <c r="G145">
        <v>1</v>
      </c>
      <c r="H145">
        <v>18</v>
      </c>
      <c r="I145">
        <v>11</v>
      </c>
      <c r="J145">
        <f t="shared" si="4"/>
        <v>0.61111111111111116</v>
      </c>
      <c r="K145">
        <v>11</v>
      </c>
      <c r="L145">
        <v>5</v>
      </c>
      <c r="M145">
        <f t="shared" si="5"/>
        <v>0.45454545454545453</v>
      </c>
    </row>
    <row r="146" spans="1:13" x14ac:dyDescent="0.25">
      <c r="A146">
        <v>4.29</v>
      </c>
      <c r="B146" t="s">
        <v>235</v>
      </c>
      <c r="C146" t="s">
        <v>219</v>
      </c>
      <c r="D146" t="s">
        <v>222</v>
      </c>
      <c r="E146" t="s">
        <v>221</v>
      </c>
      <c r="F146">
        <v>1</v>
      </c>
      <c r="G146">
        <v>1</v>
      </c>
      <c r="H146">
        <v>20</v>
      </c>
      <c r="I146">
        <v>12</v>
      </c>
      <c r="J146">
        <f t="shared" si="4"/>
        <v>0.6</v>
      </c>
      <c r="K146">
        <v>12</v>
      </c>
      <c r="L146">
        <v>11</v>
      </c>
      <c r="M146">
        <f t="shared" si="5"/>
        <v>0.91666666666666663</v>
      </c>
    </row>
    <row r="147" spans="1:13" x14ac:dyDescent="0.25">
      <c r="A147">
        <v>4.3</v>
      </c>
      <c r="B147" t="s">
        <v>235</v>
      </c>
      <c r="C147" t="s">
        <v>219</v>
      </c>
      <c r="D147" t="s">
        <v>56</v>
      </c>
      <c r="E147" t="s">
        <v>221</v>
      </c>
      <c r="F147">
        <v>1</v>
      </c>
      <c r="G147">
        <v>1</v>
      </c>
      <c r="H147">
        <v>19</v>
      </c>
      <c r="I147">
        <v>0</v>
      </c>
      <c r="J147">
        <f t="shared" si="4"/>
        <v>0</v>
      </c>
      <c r="K147">
        <v>0</v>
      </c>
      <c r="L147">
        <v>0</v>
      </c>
      <c r="M147" t="s">
        <v>232</v>
      </c>
    </row>
    <row r="148" spans="1:13" x14ac:dyDescent="0.25">
      <c r="A148">
        <v>4.3099999999999996</v>
      </c>
      <c r="B148" t="s">
        <v>235</v>
      </c>
      <c r="C148" t="s">
        <v>219</v>
      </c>
      <c r="D148" t="s">
        <v>226</v>
      </c>
      <c r="E148" t="s">
        <v>223</v>
      </c>
      <c r="F148">
        <v>0</v>
      </c>
      <c r="G148">
        <v>1</v>
      </c>
      <c r="H148">
        <v>19</v>
      </c>
      <c r="I148">
        <v>6</v>
      </c>
      <c r="J148">
        <f t="shared" si="4"/>
        <v>0.31578947368421051</v>
      </c>
      <c r="K148">
        <v>6</v>
      </c>
      <c r="L148">
        <v>6</v>
      </c>
      <c r="M148">
        <f t="shared" si="5"/>
        <v>1</v>
      </c>
    </row>
    <row r="149" spans="1:13" x14ac:dyDescent="0.25">
      <c r="A149">
        <v>4.32</v>
      </c>
      <c r="B149" t="s">
        <v>235</v>
      </c>
      <c r="C149" t="s">
        <v>217</v>
      </c>
      <c r="D149" t="s">
        <v>72</v>
      </c>
      <c r="E149" t="s">
        <v>221</v>
      </c>
      <c r="F149">
        <v>1</v>
      </c>
      <c r="G149">
        <v>1</v>
      </c>
      <c r="H149">
        <v>20</v>
      </c>
      <c r="I149">
        <v>2</v>
      </c>
      <c r="J149">
        <f t="shared" si="4"/>
        <v>0.1</v>
      </c>
      <c r="K149">
        <v>2</v>
      </c>
      <c r="L149">
        <v>2</v>
      </c>
      <c r="M149">
        <f t="shared" si="5"/>
        <v>1</v>
      </c>
    </row>
    <row r="150" spans="1:13" x14ac:dyDescent="0.25">
      <c r="A150">
        <v>4.33</v>
      </c>
      <c r="B150" t="s">
        <v>235</v>
      </c>
      <c r="C150" t="s">
        <v>217</v>
      </c>
      <c r="D150" t="s">
        <v>230</v>
      </c>
      <c r="E150" t="s">
        <v>221</v>
      </c>
      <c r="F150">
        <v>0</v>
      </c>
      <c r="G150">
        <v>1</v>
      </c>
      <c r="H150">
        <v>20</v>
      </c>
      <c r="I150">
        <v>0</v>
      </c>
      <c r="J150">
        <f t="shared" si="4"/>
        <v>0</v>
      </c>
      <c r="K150">
        <v>0</v>
      </c>
      <c r="L150">
        <v>0</v>
      </c>
      <c r="M150" t="s">
        <v>232</v>
      </c>
    </row>
    <row r="151" spans="1:13" x14ac:dyDescent="0.25">
      <c r="A151">
        <v>4.34</v>
      </c>
      <c r="B151" t="s">
        <v>235</v>
      </c>
      <c r="C151" t="s">
        <v>219</v>
      </c>
      <c r="D151" t="s">
        <v>226</v>
      </c>
      <c r="E151" t="s">
        <v>221</v>
      </c>
      <c r="F151">
        <v>0</v>
      </c>
      <c r="G151">
        <v>1</v>
      </c>
      <c r="H151">
        <v>21</v>
      </c>
      <c r="I151">
        <v>4</v>
      </c>
      <c r="J151">
        <f t="shared" si="4"/>
        <v>0.19047619047619047</v>
      </c>
      <c r="K151">
        <v>2</v>
      </c>
      <c r="L151">
        <v>4</v>
      </c>
      <c r="M151">
        <f t="shared" si="5"/>
        <v>2</v>
      </c>
    </row>
    <row r="152" spans="1:13" x14ac:dyDescent="0.25">
      <c r="A152">
        <v>4.3499999999999996</v>
      </c>
      <c r="B152" t="s">
        <v>235</v>
      </c>
      <c r="C152" t="s">
        <v>219</v>
      </c>
      <c r="D152" t="s">
        <v>228</v>
      </c>
      <c r="E152" t="s">
        <v>223</v>
      </c>
      <c r="F152">
        <v>1</v>
      </c>
      <c r="G152">
        <v>1</v>
      </c>
      <c r="H152">
        <v>19</v>
      </c>
      <c r="I152">
        <v>16</v>
      </c>
      <c r="J152">
        <f t="shared" si="4"/>
        <v>0.84210526315789469</v>
      </c>
      <c r="K152">
        <v>16</v>
      </c>
      <c r="L152">
        <v>11</v>
      </c>
      <c r="M152">
        <f t="shared" si="5"/>
        <v>0.6875</v>
      </c>
    </row>
    <row r="153" spans="1:13" x14ac:dyDescent="0.25">
      <c r="A153">
        <v>4.3600000000000003</v>
      </c>
      <c r="B153" t="s">
        <v>235</v>
      </c>
      <c r="C153" t="s">
        <v>219</v>
      </c>
      <c r="D153" t="s">
        <v>56</v>
      </c>
      <c r="E153" t="s">
        <v>223</v>
      </c>
      <c r="F153">
        <v>1</v>
      </c>
      <c r="G153">
        <v>1</v>
      </c>
      <c r="H153">
        <v>16</v>
      </c>
      <c r="I153">
        <v>9</v>
      </c>
      <c r="J153">
        <f t="shared" si="4"/>
        <v>0.5625</v>
      </c>
      <c r="K153">
        <v>9</v>
      </c>
      <c r="L153">
        <v>9</v>
      </c>
      <c r="M153">
        <f t="shared" si="5"/>
        <v>1</v>
      </c>
    </row>
    <row r="154" spans="1:13" x14ac:dyDescent="0.25">
      <c r="A154">
        <v>4.37</v>
      </c>
      <c r="B154" t="s">
        <v>235</v>
      </c>
      <c r="C154" t="s">
        <v>219</v>
      </c>
      <c r="D154" t="s">
        <v>226</v>
      </c>
      <c r="E154" t="s">
        <v>224</v>
      </c>
      <c r="F154">
        <v>0</v>
      </c>
      <c r="G154">
        <v>1</v>
      </c>
      <c r="H154">
        <v>19</v>
      </c>
      <c r="I154">
        <v>5</v>
      </c>
      <c r="J154">
        <f t="shared" si="4"/>
        <v>0.26315789473684209</v>
      </c>
      <c r="K154">
        <v>5</v>
      </c>
      <c r="L154">
        <v>5</v>
      </c>
      <c r="M154">
        <f t="shared" si="5"/>
        <v>1</v>
      </c>
    </row>
    <row r="155" spans="1:13" x14ac:dyDescent="0.25">
      <c r="A155">
        <v>4.3899999999999997</v>
      </c>
      <c r="B155" t="s">
        <v>235</v>
      </c>
      <c r="C155" t="s">
        <v>225</v>
      </c>
      <c r="D155" t="s">
        <v>225</v>
      </c>
      <c r="E155" t="s">
        <v>223</v>
      </c>
      <c r="F155">
        <v>0</v>
      </c>
      <c r="G155">
        <v>0</v>
      </c>
      <c r="H155">
        <v>18</v>
      </c>
      <c r="I155">
        <v>0</v>
      </c>
      <c r="J155">
        <f t="shared" si="4"/>
        <v>0</v>
      </c>
      <c r="K155">
        <v>0</v>
      </c>
      <c r="L155">
        <v>0</v>
      </c>
      <c r="M155" t="s">
        <v>232</v>
      </c>
    </row>
    <row r="156" spans="1:13" x14ac:dyDescent="0.25">
      <c r="A156">
        <v>4.4000000000000004</v>
      </c>
      <c r="B156" t="s">
        <v>235</v>
      </c>
      <c r="C156" t="s">
        <v>219</v>
      </c>
      <c r="D156" t="s">
        <v>227</v>
      </c>
      <c r="E156" t="s">
        <v>223</v>
      </c>
      <c r="F156">
        <v>0</v>
      </c>
      <c r="G156">
        <v>1</v>
      </c>
      <c r="H156">
        <v>19</v>
      </c>
      <c r="I156">
        <v>12</v>
      </c>
      <c r="J156">
        <f t="shared" si="4"/>
        <v>0.63157894736842102</v>
      </c>
      <c r="K156">
        <v>12</v>
      </c>
      <c r="L156">
        <v>12</v>
      </c>
      <c r="M156">
        <f t="shared" si="5"/>
        <v>1</v>
      </c>
    </row>
    <row r="157" spans="1:13" x14ac:dyDescent="0.25">
      <c r="A157">
        <v>4.41</v>
      </c>
      <c r="B157" t="s">
        <v>235</v>
      </c>
      <c r="C157" t="s">
        <v>218</v>
      </c>
      <c r="D157" t="s">
        <v>229</v>
      </c>
      <c r="E157" t="s">
        <v>221</v>
      </c>
      <c r="F157">
        <v>1</v>
      </c>
      <c r="G157">
        <v>1</v>
      </c>
      <c r="H157">
        <v>19</v>
      </c>
      <c r="I157">
        <v>1</v>
      </c>
      <c r="J157">
        <f t="shared" si="4"/>
        <v>5.2631578947368418E-2</v>
      </c>
      <c r="K157">
        <v>1</v>
      </c>
      <c r="L157">
        <v>0</v>
      </c>
      <c r="M157">
        <f t="shared" si="5"/>
        <v>0</v>
      </c>
    </row>
    <row r="158" spans="1:13" x14ac:dyDescent="0.25">
      <c r="A158">
        <v>4.42</v>
      </c>
      <c r="B158" t="s">
        <v>235</v>
      </c>
      <c r="C158" t="s">
        <v>225</v>
      </c>
      <c r="D158" t="s">
        <v>225</v>
      </c>
      <c r="E158" t="s">
        <v>224</v>
      </c>
      <c r="F158">
        <v>0</v>
      </c>
      <c r="G158">
        <v>0</v>
      </c>
      <c r="H158">
        <v>20</v>
      </c>
      <c r="I158">
        <v>16</v>
      </c>
      <c r="J158">
        <f t="shared" si="4"/>
        <v>0.8</v>
      </c>
      <c r="K158">
        <v>16</v>
      </c>
      <c r="L158">
        <v>14</v>
      </c>
      <c r="M158">
        <f t="shared" si="5"/>
        <v>0.875</v>
      </c>
    </row>
    <row r="159" spans="1:13" x14ac:dyDescent="0.25">
      <c r="A159">
        <v>5.01</v>
      </c>
      <c r="B159" t="s">
        <v>236</v>
      </c>
      <c r="C159" t="s">
        <v>218</v>
      </c>
      <c r="D159" t="s">
        <v>229</v>
      </c>
      <c r="E159" t="s">
        <v>224</v>
      </c>
      <c r="F159">
        <v>1</v>
      </c>
      <c r="G159">
        <v>1</v>
      </c>
      <c r="H159">
        <v>20</v>
      </c>
      <c r="I159">
        <v>20</v>
      </c>
      <c r="J159">
        <f t="shared" si="4"/>
        <v>1</v>
      </c>
      <c r="K159">
        <v>20</v>
      </c>
      <c r="L159">
        <v>19</v>
      </c>
      <c r="M159">
        <f t="shared" si="5"/>
        <v>0.95</v>
      </c>
    </row>
    <row r="160" spans="1:13" x14ac:dyDescent="0.25">
      <c r="A160">
        <v>5.0199999999999996</v>
      </c>
      <c r="B160" t="s">
        <v>236</v>
      </c>
      <c r="C160" t="s">
        <v>217</v>
      </c>
      <c r="D160" t="s">
        <v>230</v>
      </c>
      <c r="E160" t="s">
        <v>221</v>
      </c>
      <c r="F160">
        <v>0</v>
      </c>
      <c r="G160">
        <v>1</v>
      </c>
      <c r="H160">
        <v>19</v>
      </c>
      <c r="I160">
        <v>0</v>
      </c>
      <c r="J160">
        <f t="shared" si="4"/>
        <v>0</v>
      </c>
      <c r="K160">
        <v>0</v>
      </c>
      <c r="L160">
        <v>0</v>
      </c>
      <c r="M160" t="s">
        <v>232</v>
      </c>
    </row>
    <row r="161" spans="1:13" x14ac:dyDescent="0.25">
      <c r="A161">
        <v>5.03</v>
      </c>
      <c r="B161" t="s">
        <v>236</v>
      </c>
      <c r="C161" t="s">
        <v>219</v>
      </c>
      <c r="D161" t="s">
        <v>228</v>
      </c>
      <c r="E161" t="s">
        <v>221</v>
      </c>
      <c r="F161">
        <v>1</v>
      </c>
      <c r="G161">
        <v>1</v>
      </c>
      <c r="H161">
        <v>19</v>
      </c>
      <c r="I161">
        <v>0</v>
      </c>
      <c r="J161">
        <f t="shared" si="4"/>
        <v>0</v>
      </c>
      <c r="K161">
        <v>0</v>
      </c>
      <c r="L161">
        <v>0</v>
      </c>
      <c r="M161" t="s">
        <v>232</v>
      </c>
    </row>
    <row r="162" spans="1:13" x14ac:dyDescent="0.25">
      <c r="A162">
        <v>5.04</v>
      </c>
      <c r="B162" t="s">
        <v>236</v>
      </c>
      <c r="C162" t="s">
        <v>218</v>
      </c>
      <c r="D162" t="s">
        <v>34</v>
      </c>
      <c r="E162" t="s">
        <v>224</v>
      </c>
      <c r="F162">
        <v>1</v>
      </c>
      <c r="G162">
        <v>1</v>
      </c>
      <c r="H162">
        <v>24</v>
      </c>
      <c r="I162">
        <v>13</v>
      </c>
      <c r="J162">
        <f t="shared" si="4"/>
        <v>0.54166666666666663</v>
      </c>
      <c r="K162">
        <v>13</v>
      </c>
      <c r="L162">
        <v>12</v>
      </c>
      <c r="M162">
        <f t="shared" si="5"/>
        <v>0.92307692307692313</v>
      </c>
    </row>
    <row r="163" spans="1:13" x14ac:dyDescent="0.25">
      <c r="A163">
        <v>5.05</v>
      </c>
      <c r="B163" t="s">
        <v>236</v>
      </c>
      <c r="C163" t="s">
        <v>218</v>
      </c>
      <c r="D163" t="s">
        <v>21</v>
      </c>
      <c r="E163" t="s">
        <v>221</v>
      </c>
      <c r="F163">
        <v>0</v>
      </c>
      <c r="G163">
        <v>1</v>
      </c>
      <c r="H163">
        <v>18</v>
      </c>
      <c r="I163">
        <v>6</v>
      </c>
      <c r="J163">
        <f t="shared" si="4"/>
        <v>0.33333333333333331</v>
      </c>
      <c r="K163">
        <v>6</v>
      </c>
      <c r="L163">
        <v>5</v>
      </c>
      <c r="M163">
        <f t="shared" si="5"/>
        <v>0.83333333333333337</v>
      </c>
    </row>
    <row r="164" spans="1:13" x14ac:dyDescent="0.25">
      <c r="A164">
        <v>5.0599999999999996</v>
      </c>
      <c r="B164" t="s">
        <v>236</v>
      </c>
      <c r="C164" t="s">
        <v>219</v>
      </c>
      <c r="D164" t="s">
        <v>56</v>
      </c>
      <c r="E164" t="s">
        <v>221</v>
      </c>
      <c r="F164">
        <v>1</v>
      </c>
      <c r="G164">
        <v>1</v>
      </c>
      <c r="H164">
        <v>21</v>
      </c>
      <c r="I164">
        <v>11</v>
      </c>
      <c r="J164">
        <f t="shared" si="4"/>
        <v>0.52380952380952384</v>
      </c>
      <c r="K164">
        <v>11</v>
      </c>
      <c r="L164">
        <v>8</v>
      </c>
      <c r="M164">
        <f t="shared" si="5"/>
        <v>0.72727272727272729</v>
      </c>
    </row>
    <row r="165" spans="1:13" x14ac:dyDescent="0.25">
      <c r="A165">
        <v>5.07</v>
      </c>
      <c r="B165" t="s">
        <v>236</v>
      </c>
      <c r="C165" t="s">
        <v>217</v>
      </c>
      <c r="D165" t="s">
        <v>231</v>
      </c>
      <c r="E165" t="s">
        <v>224</v>
      </c>
      <c r="F165">
        <v>0</v>
      </c>
      <c r="G165">
        <v>1</v>
      </c>
      <c r="H165">
        <v>22</v>
      </c>
      <c r="I165">
        <v>13</v>
      </c>
      <c r="J165">
        <f t="shared" si="4"/>
        <v>0.59090909090909094</v>
      </c>
      <c r="K165">
        <v>13</v>
      </c>
      <c r="L165">
        <v>12</v>
      </c>
      <c r="M165">
        <f t="shared" si="5"/>
        <v>0.92307692307692313</v>
      </c>
    </row>
    <row r="166" spans="1:13" x14ac:dyDescent="0.25">
      <c r="A166">
        <v>5.08</v>
      </c>
      <c r="B166" t="s">
        <v>236</v>
      </c>
      <c r="C166" t="s">
        <v>219</v>
      </c>
      <c r="D166" t="s">
        <v>227</v>
      </c>
      <c r="E166" t="s">
        <v>224</v>
      </c>
      <c r="F166">
        <v>0</v>
      </c>
      <c r="G166">
        <v>1</v>
      </c>
      <c r="H166">
        <v>20</v>
      </c>
      <c r="I166">
        <v>20</v>
      </c>
      <c r="J166">
        <f t="shared" si="4"/>
        <v>1</v>
      </c>
      <c r="K166">
        <v>20</v>
      </c>
      <c r="L166">
        <v>18</v>
      </c>
      <c r="M166">
        <f t="shared" si="5"/>
        <v>0.9</v>
      </c>
    </row>
    <row r="167" spans="1:13" x14ac:dyDescent="0.25">
      <c r="A167">
        <v>5.09</v>
      </c>
      <c r="B167" t="s">
        <v>236</v>
      </c>
      <c r="C167" t="s">
        <v>219</v>
      </c>
      <c r="D167" t="s">
        <v>227</v>
      </c>
      <c r="E167" t="s">
        <v>221</v>
      </c>
      <c r="F167">
        <v>0</v>
      </c>
      <c r="G167">
        <v>1</v>
      </c>
      <c r="H167">
        <v>21</v>
      </c>
      <c r="I167">
        <v>4</v>
      </c>
      <c r="J167">
        <f t="shared" si="4"/>
        <v>0.19047619047619047</v>
      </c>
      <c r="K167">
        <v>4</v>
      </c>
      <c r="L167">
        <v>3</v>
      </c>
      <c r="M167">
        <f t="shared" si="5"/>
        <v>0.75</v>
      </c>
    </row>
    <row r="168" spans="1:13" x14ac:dyDescent="0.25">
      <c r="A168">
        <v>5.0999999999999996</v>
      </c>
      <c r="B168" t="s">
        <v>236</v>
      </c>
      <c r="C168" t="s">
        <v>219</v>
      </c>
      <c r="D168" t="s">
        <v>228</v>
      </c>
      <c r="E168" t="s">
        <v>224</v>
      </c>
      <c r="F168">
        <v>1</v>
      </c>
      <c r="G168">
        <v>1</v>
      </c>
      <c r="H168">
        <v>17</v>
      </c>
      <c r="I168">
        <v>12</v>
      </c>
      <c r="J168">
        <f t="shared" si="4"/>
        <v>0.70588235294117652</v>
      </c>
      <c r="K168">
        <v>12</v>
      </c>
      <c r="L168">
        <v>9</v>
      </c>
      <c r="M168">
        <f t="shared" si="5"/>
        <v>0.75</v>
      </c>
    </row>
    <row r="169" spans="1:13" x14ac:dyDescent="0.25">
      <c r="A169">
        <v>5.1100000000000003</v>
      </c>
      <c r="B169" t="s">
        <v>236</v>
      </c>
      <c r="C169" t="s">
        <v>217</v>
      </c>
      <c r="D169" t="s">
        <v>72</v>
      </c>
      <c r="E169" t="s">
        <v>224</v>
      </c>
      <c r="F169">
        <v>1</v>
      </c>
      <c r="G169">
        <v>1</v>
      </c>
      <c r="H169">
        <v>19</v>
      </c>
      <c r="I169">
        <v>12</v>
      </c>
      <c r="J169">
        <f t="shared" si="4"/>
        <v>0.63157894736842102</v>
      </c>
      <c r="K169">
        <v>12</v>
      </c>
      <c r="L169">
        <v>12</v>
      </c>
      <c r="M169">
        <f t="shared" si="5"/>
        <v>1</v>
      </c>
    </row>
    <row r="170" spans="1:13" x14ac:dyDescent="0.25">
      <c r="A170">
        <v>5.12</v>
      </c>
      <c r="B170" t="s">
        <v>236</v>
      </c>
      <c r="C170" t="s">
        <v>218</v>
      </c>
      <c r="D170" t="s">
        <v>34</v>
      </c>
      <c r="E170" t="s">
        <v>221</v>
      </c>
      <c r="F170">
        <v>1</v>
      </c>
      <c r="G170">
        <v>1</v>
      </c>
      <c r="H170">
        <v>18</v>
      </c>
      <c r="I170">
        <v>0</v>
      </c>
      <c r="J170">
        <f t="shared" si="4"/>
        <v>0</v>
      </c>
      <c r="K170">
        <v>0</v>
      </c>
      <c r="L170">
        <v>0</v>
      </c>
      <c r="M170" t="s">
        <v>232</v>
      </c>
    </row>
    <row r="171" spans="1:13" x14ac:dyDescent="0.25">
      <c r="A171">
        <v>5.13</v>
      </c>
      <c r="B171" t="s">
        <v>236</v>
      </c>
      <c r="C171" t="s">
        <v>217</v>
      </c>
      <c r="D171" t="s">
        <v>231</v>
      </c>
      <c r="E171" t="s">
        <v>221</v>
      </c>
      <c r="F171">
        <v>0</v>
      </c>
      <c r="G171">
        <v>1</v>
      </c>
      <c r="H171">
        <v>18</v>
      </c>
      <c r="I171">
        <v>2</v>
      </c>
      <c r="J171">
        <f t="shared" si="4"/>
        <v>0.1111111111111111</v>
      </c>
      <c r="K171">
        <v>2</v>
      </c>
      <c r="L171">
        <v>2</v>
      </c>
      <c r="M171">
        <f t="shared" si="5"/>
        <v>1</v>
      </c>
    </row>
    <row r="172" spans="1:13" x14ac:dyDescent="0.25">
      <c r="A172">
        <v>5.14</v>
      </c>
      <c r="B172" t="s">
        <v>236</v>
      </c>
      <c r="C172" t="s">
        <v>225</v>
      </c>
      <c r="D172" t="s">
        <v>225</v>
      </c>
      <c r="E172" t="s">
        <v>223</v>
      </c>
      <c r="F172">
        <v>0</v>
      </c>
      <c r="G172">
        <v>0</v>
      </c>
      <c r="H172">
        <v>19</v>
      </c>
      <c r="I172">
        <v>9</v>
      </c>
      <c r="J172">
        <f t="shared" si="4"/>
        <v>0.47368421052631576</v>
      </c>
      <c r="K172">
        <v>9</v>
      </c>
      <c r="L172">
        <v>9</v>
      </c>
      <c r="M172">
        <f t="shared" si="5"/>
        <v>1</v>
      </c>
    </row>
    <row r="173" spans="1:13" x14ac:dyDescent="0.25">
      <c r="A173">
        <v>5.15</v>
      </c>
      <c r="B173" t="s">
        <v>236</v>
      </c>
      <c r="C173" t="s">
        <v>218</v>
      </c>
      <c r="D173" t="s">
        <v>34</v>
      </c>
      <c r="E173" t="s">
        <v>223</v>
      </c>
      <c r="F173">
        <v>1</v>
      </c>
      <c r="G173">
        <v>1</v>
      </c>
      <c r="H173">
        <v>19</v>
      </c>
      <c r="I173">
        <v>16</v>
      </c>
      <c r="J173">
        <f t="shared" si="4"/>
        <v>0.84210526315789469</v>
      </c>
      <c r="K173">
        <v>16</v>
      </c>
      <c r="L173">
        <v>16</v>
      </c>
      <c r="M173">
        <f t="shared" si="5"/>
        <v>1</v>
      </c>
    </row>
    <row r="174" spans="1:13" x14ac:dyDescent="0.25">
      <c r="A174">
        <v>5.16</v>
      </c>
      <c r="B174" t="s">
        <v>236</v>
      </c>
      <c r="C174" t="s">
        <v>217</v>
      </c>
      <c r="D174" t="s">
        <v>230</v>
      </c>
      <c r="E174" t="s">
        <v>224</v>
      </c>
      <c r="F174">
        <v>0</v>
      </c>
      <c r="G174">
        <v>1</v>
      </c>
      <c r="H174">
        <v>21</v>
      </c>
      <c r="I174">
        <v>18</v>
      </c>
      <c r="J174">
        <f t="shared" si="4"/>
        <v>0.8571428571428571</v>
      </c>
      <c r="K174">
        <v>18</v>
      </c>
      <c r="L174">
        <v>18</v>
      </c>
      <c r="M174">
        <f t="shared" si="5"/>
        <v>1</v>
      </c>
    </row>
    <row r="175" spans="1:13" x14ac:dyDescent="0.25">
      <c r="A175">
        <v>5.18</v>
      </c>
      <c r="B175" t="s">
        <v>236</v>
      </c>
      <c r="C175" t="s">
        <v>218</v>
      </c>
      <c r="D175" t="s">
        <v>229</v>
      </c>
      <c r="E175" t="s">
        <v>221</v>
      </c>
      <c r="F175">
        <v>1</v>
      </c>
      <c r="G175">
        <v>1</v>
      </c>
      <c r="H175">
        <v>20</v>
      </c>
      <c r="I175">
        <v>11</v>
      </c>
      <c r="J175">
        <f t="shared" si="4"/>
        <v>0.55000000000000004</v>
      </c>
      <c r="K175">
        <v>11</v>
      </c>
      <c r="L175">
        <v>9</v>
      </c>
      <c r="M175">
        <f t="shared" si="5"/>
        <v>0.81818181818181823</v>
      </c>
    </row>
    <row r="176" spans="1:13" x14ac:dyDescent="0.25">
      <c r="A176">
        <v>5.19</v>
      </c>
      <c r="B176" t="s">
        <v>236</v>
      </c>
      <c r="C176" t="s">
        <v>219</v>
      </c>
      <c r="D176" t="s">
        <v>227</v>
      </c>
      <c r="E176" t="s">
        <v>223</v>
      </c>
      <c r="F176">
        <v>0</v>
      </c>
      <c r="G176">
        <v>1</v>
      </c>
      <c r="H176">
        <v>20</v>
      </c>
      <c r="I176">
        <v>3</v>
      </c>
      <c r="J176">
        <f t="shared" si="4"/>
        <v>0.15</v>
      </c>
      <c r="K176">
        <v>3</v>
      </c>
      <c r="L176">
        <v>3</v>
      </c>
      <c r="M176">
        <f t="shared" si="5"/>
        <v>1</v>
      </c>
    </row>
    <row r="177" spans="1:13" x14ac:dyDescent="0.25">
      <c r="A177">
        <v>5.2</v>
      </c>
      <c r="B177" t="s">
        <v>236</v>
      </c>
      <c r="C177" t="s">
        <v>217</v>
      </c>
      <c r="D177" t="s">
        <v>72</v>
      </c>
      <c r="E177" t="s">
        <v>221</v>
      </c>
      <c r="F177">
        <v>1</v>
      </c>
      <c r="G177">
        <v>1</v>
      </c>
      <c r="H177">
        <v>21</v>
      </c>
      <c r="I177">
        <v>3</v>
      </c>
      <c r="J177">
        <f t="shared" si="4"/>
        <v>0.14285714285714285</v>
      </c>
      <c r="K177">
        <v>3</v>
      </c>
      <c r="L177">
        <v>2</v>
      </c>
      <c r="M177">
        <f t="shared" si="5"/>
        <v>0.66666666666666663</v>
      </c>
    </row>
    <row r="178" spans="1:13" x14ac:dyDescent="0.25">
      <c r="A178">
        <v>5.21</v>
      </c>
      <c r="B178" t="s">
        <v>236</v>
      </c>
      <c r="C178" t="s">
        <v>219</v>
      </c>
      <c r="D178" t="s">
        <v>228</v>
      </c>
      <c r="E178" t="s">
        <v>223</v>
      </c>
      <c r="F178">
        <v>1</v>
      </c>
      <c r="G178">
        <v>1</v>
      </c>
      <c r="H178">
        <v>19</v>
      </c>
      <c r="I178">
        <v>18</v>
      </c>
      <c r="J178">
        <f t="shared" si="4"/>
        <v>0.94736842105263153</v>
      </c>
      <c r="K178">
        <v>18</v>
      </c>
      <c r="L178">
        <v>12</v>
      </c>
      <c r="M178">
        <f t="shared" si="5"/>
        <v>0.66666666666666663</v>
      </c>
    </row>
    <row r="179" spans="1:13" x14ac:dyDescent="0.25">
      <c r="A179">
        <v>5.22</v>
      </c>
      <c r="B179" t="s">
        <v>236</v>
      </c>
      <c r="C179" t="s">
        <v>218</v>
      </c>
      <c r="D179" t="s">
        <v>21</v>
      </c>
      <c r="E179" t="s">
        <v>224</v>
      </c>
      <c r="F179">
        <v>0</v>
      </c>
      <c r="G179">
        <v>1</v>
      </c>
      <c r="H179">
        <v>19</v>
      </c>
      <c r="I179">
        <v>18</v>
      </c>
      <c r="J179">
        <f t="shared" si="4"/>
        <v>0.94736842105263153</v>
      </c>
      <c r="K179">
        <v>18</v>
      </c>
      <c r="L179">
        <v>18</v>
      </c>
      <c r="M179">
        <f t="shared" si="5"/>
        <v>1</v>
      </c>
    </row>
    <row r="180" spans="1:13" x14ac:dyDescent="0.25">
      <c r="A180">
        <v>5.23</v>
      </c>
      <c r="B180" t="s">
        <v>236</v>
      </c>
      <c r="C180" t="s">
        <v>217</v>
      </c>
      <c r="D180" t="s">
        <v>231</v>
      </c>
      <c r="E180" t="s">
        <v>223</v>
      </c>
      <c r="F180">
        <v>0</v>
      </c>
      <c r="G180">
        <v>1</v>
      </c>
      <c r="H180">
        <v>20</v>
      </c>
      <c r="I180">
        <v>19</v>
      </c>
      <c r="J180">
        <f t="shared" si="4"/>
        <v>0.95</v>
      </c>
      <c r="K180">
        <v>19</v>
      </c>
      <c r="L180">
        <v>18</v>
      </c>
      <c r="M180">
        <f t="shared" si="5"/>
        <v>0.94736842105263153</v>
      </c>
    </row>
    <row r="181" spans="1:13" x14ac:dyDescent="0.25">
      <c r="A181">
        <v>5.24</v>
      </c>
      <c r="B181" t="s">
        <v>236</v>
      </c>
      <c r="C181" t="s">
        <v>218</v>
      </c>
      <c r="D181" t="s">
        <v>39</v>
      </c>
      <c r="E181" t="s">
        <v>223</v>
      </c>
      <c r="F181">
        <v>1</v>
      </c>
      <c r="G181">
        <v>1</v>
      </c>
      <c r="H181">
        <v>20</v>
      </c>
      <c r="I181">
        <v>12</v>
      </c>
      <c r="J181">
        <f t="shared" si="4"/>
        <v>0.6</v>
      </c>
      <c r="K181">
        <v>12</v>
      </c>
      <c r="L181">
        <v>11</v>
      </c>
      <c r="M181">
        <f t="shared" si="5"/>
        <v>0.91666666666666663</v>
      </c>
    </row>
    <row r="182" spans="1:13" x14ac:dyDescent="0.25">
      <c r="A182">
        <v>5.25</v>
      </c>
      <c r="B182" t="s">
        <v>236</v>
      </c>
      <c r="C182" t="s">
        <v>219</v>
      </c>
      <c r="D182" t="s">
        <v>222</v>
      </c>
      <c r="E182" t="s">
        <v>223</v>
      </c>
      <c r="F182">
        <v>1</v>
      </c>
      <c r="G182">
        <v>1</v>
      </c>
      <c r="H182">
        <v>20</v>
      </c>
      <c r="I182">
        <v>16</v>
      </c>
      <c r="J182">
        <f t="shared" si="4"/>
        <v>0.8</v>
      </c>
      <c r="K182">
        <v>12</v>
      </c>
      <c r="L182">
        <v>16</v>
      </c>
      <c r="M182">
        <f t="shared" si="5"/>
        <v>1.3333333333333333</v>
      </c>
    </row>
    <row r="183" spans="1:13" x14ac:dyDescent="0.25">
      <c r="A183">
        <v>5.26</v>
      </c>
      <c r="B183" t="s">
        <v>236</v>
      </c>
      <c r="C183" t="s">
        <v>219</v>
      </c>
      <c r="D183" t="s">
        <v>56</v>
      </c>
      <c r="E183" t="s">
        <v>224</v>
      </c>
      <c r="F183">
        <v>1</v>
      </c>
      <c r="G183">
        <v>1</v>
      </c>
      <c r="H183">
        <v>20</v>
      </c>
      <c r="I183">
        <v>16</v>
      </c>
      <c r="J183">
        <f t="shared" si="4"/>
        <v>0.8</v>
      </c>
      <c r="K183">
        <v>16</v>
      </c>
      <c r="L183">
        <v>16</v>
      </c>
      <c r="M183">
        <f t="shared" si="5"/>
        <v>1</v>
      </c>
    </row>
    <row r="184" spans="1:13" x14ac:dyDescent="0.25">
      <c r="A184">
        <v>5.27</v>
      </c>
      <c r="B184" t="s">
        <v>236</v>
      </c>
      <c r="C184" t="s">
        <v>218</v>
      </c>
      <c r="D184" t="s">
        <v>21</v>
      </c>
      <c r="E184" t="s">
        <v>223</v>
      </c>
      <c r="F184">
        <v>0</v>
      </c>
      <c r="G184">
        <v>1</v>
      </c>
      <c r="H184">
        <v>16</v>
      </c>
      <c r="I184">
        <v>5</v>
      </c>
      <c r="J184">
        <f t="shared" si="4"/>
        <v>0.3125</v>
      </c>
      <c r="K184">
        <v>5</v>
      </c>
      <c r="L184">
        <v>5</v>
      </c>
      <c r="M184">
        <f t="shared" si="5"/>
        <v>1</v>
      </c>
    </row>
    <row r="185" spans="1:13" x14ac:dyDescent="0.25">
      <c r="A185">
        <v>5.28</v>
      </c>
      <c r="B185" t="s">
        <v>236</v>
      </c>
      <c r="C185" t="s">
        <v>219</v>
      </c>
      <c r="D185" t="s">
        <v>226</v>
      </c>
      <c r="E185" t="s">
        <v>223</v>
      </c>
      <c r="F185">
        <v>0</v>
      </c>
      <c r="G185">
        <v>1</v>
      </c>
      <c r="H185">
        <v>34</v>
      </c>
      <c r="I185">
        <v>0</v>
      </c>
      <c r="J185">
        <f t="shared" si="4"/>
        <v>0</v>
      </c>
      <c r="K185">
        <v>0</v>
      </c>
      <c r="L185">
        <v>0</v>
      </c>
      <c r="M185" t="s">
        <v>232</v>
      </c>
    </row>
    <row r="186" spans="1:13" x14ac:dyDescent="0.25">
      <c r="A186">
        <v>5.29</v>
      </c>
      <c r="B186" t="s">
        <v>236</v>
      </c>
      <c r="C186" t="s">
        <v>219</v>
      </c>
      <c r="D186" t="s">
        <v>56</v>
      </c>
      <c r="E186" t="s">
        <v>223</v>
      </c>
      <c r="F186">
        <v>1</v>
      </c>
      <c r="G186">
        <v>1</v>
      </c>
      <c r="H186">
        <v>20</v>
      </c>
      <c r="I186">
        <v>0</v>
      </c>
      <c r="J186">
        <f t="shared" si="4"/>
        <v>0</v>
      </c>
      <c r="K186">
        <v>0</v>
      </c>
      <c r="L186">
        <v>0</v>
      </c>
      <c r="M186" t="s">
        <v>232</v>
      </c>
    </row>
    <row r="187" spans="1:13" x14ac:dyDescent="0.25">
      <c r="A187">
        <v>5.3</v>
      </c>
      <c r="B187" t="s">
        <v>236</v>
      </c>
      <c r="C187" t="s">
        <v>225</v>
      </c>
      <c r="D187" t="s">
        <v>225</v>
      </c>
      <c r="E187" t="s">
        <v>224</v>
      </c>
      <c r="F187">
        <v>0</v>
      </c>
      <c r="G187">
        <v>0</v>
      </c>
      <c r="H187">
        <v>23</v>
      </c>
      <c r="I187">
        <v>16</v>
      </c>
      <c r="J187">
        <f t="shared" si="4"/>
        <v>0.69565217391304346</v>
      </c>
      <c r="K187">
        <v>16</v>
      </c>
      <c r="L187">
        <v>16</v>
      </c>
      <c r="M187">
        <f t="shared" si="5"/>
        <v>1</v>
      </c>
    </row>
    <row r="188" spans="1:13" x14ac:dyDescent="0.25">
      <c r="A188">
        <v>5.31</v>
      </c>
      <c r="B188" t="s">
        <v>236</v>
      </c>
      <c r="C188" t="s">
        <v>219</v>
      </c>
      <c r="D188" t="s">
        <v>226</v>
      </c>
      <c r="E188" t="s">
        <v>224</v>
      </c>
      <c r="F188">
        <v>0</v>
      </c>
      <c r="G188">
        <v>1</v>
      </c>
      <c r="H188">
        <v>22</v>
      </c>
      <c r="I188">
        <v>18</v>
      </c>
      <c r="J188">
        <f t="shared" si="4"/>
        <v>0.81818181818181823</v>
      </c>
      <c r="K188">
        <v>18</v>
      </c>
      <c r="L188">
        <v>15</v>
      </c>
      <c r="M188">
        <f t="shared" si="5"/>
        <v>0.83333333333333337</v>
      </c>
    </row>
    <row r="189" spans="1:13" x14ac:dyDescent="0.25">
      <c r="A189">
        <v>5.33</v>
      </c>
      <c r="B189" t="s">
        <v>236</v>
      </c>
      <c r="C189" t="s">
        <v>217</v>
      </c>
      <c r="D189" t="s">
        <v>230</v>
      </c>
      <c r="E189" t="s">
        <v>223</v>
      </c>
      <c r="F189">
        <v>0</v>
      </c>
      <c r="G189">
        <v>1</v>
      </c>
      <c r="H189">
        <v>18</v>
      </c>
      <c r="I189">
        <v>15</v>
      </c>
      <c r="J189">
        <f t="shared" si="4"/>
        <v>0.83333333333333337</v>
      </c>
      <c r="K189">
        <v>14</v>
      </c>
      <c r="L189">
        <v>15</v>
      </c>
      <c r="M189">
        <f t="shared" si="5"/>
        <v>1.0714285714285714</v>
      </c>
    </row>
    <row r="190" spans="1:13" x14ac:dyDescent="0.25">
      <c r="A190">
        <v>5.35</v>
      </c>
      <c r="B190" t="s">
        <v>236</v>
      </c>
      <c r="C190" t="s">
        <v>219</v>
      </c>
      <c r="D190" t="s">
        <v>226</v>
      </c>
      <c r="E190" t="s">
        <v>221</v>
      </c>
      <c r="F190">
        <v>0</v>
      </c>
      <c r="G190">
        <v>1</v>
      </c>
      <c r="H190">
        <v>20</v>
      </c>
      <c r="I190">
        <v>10</v>
      </c>
      <c r="J190">
        <f t="shared" si="4"/>
        <v>0.5</v>
      </c>
      <c r="K190">
        <v>10</v>
      </c>
      <c r="L190">
        <v>10</v>
      </c>
      <c r="M190">
        <f t="shared" si="5"/>
        <v>1</v>
      </c>
    </row>
    <row r="191" spans="1:13" x14ac:dyDescent="0.25">
      <c r="A191">
        <v>5.36</v>
      </c>
      <c r="B191" t="s">
        <v>236</v>
      </c>
      <c r="C191" t="s">
        <v>218</v>
      </c>
      <c r="D191" t="s">
        <v>39</v>
      </c>
      <c r="E191" t="s">
        <v>221</v>
      </c>
      <c r="F191">
        <v>1</v>
      </c>
      <c r="G191">
        <v>1</v>
      </c>
      <c r="H191">
        <v>20</v>
      </c>
      <c r="I191">
        <v>16</v>
      </c>
      <c r="J191">
        <f t="shared" si="4"/>
        <v>0.8</v>
      </c>
      <c r="K191">
        <v>16</v>
      </c>
      <c r="L191">
        <v>14</v>
      </c>
      <c r="M191">
        <f t="shared" si="5"/>
        <v>0.875</v>
      </c>
    </row>
    <row r="192" spans="1:13" x14ac:dyDescent="0.25">
      <c r="A192">
        <v>5.37</v>
      </c>
      <c r="B192" t="s">
        <v>236</v>
      </c>
      <c r="C192" t="s">
        <v>225</v>
      </c>
      <c r="D192" t="s">
        <v>225</v>
      </c>
      <c r="E192" t="s">
        <v>221</v>
      </c>
      <c r="F192">
        <v>0</v>
      </c>
      <c r="G192">
        <v>0</v>
      </c>
      <c r="H192">
        <v>21</v>
      </c>
      <c r="I192">
        <v>7</v>
      </c>
      <c r="J192">
        <f t="shared" si="4"/>
        <v>0.33333333333333331</v>
      </c>
      <c r="K192">
        <v>7</v>
      </c>
      <c r="L192">
        <v>6</v>
      </c>
      <c r="M192">
        <f t="shared" si="5"/>
        <v>0.8571428571428571</v>
      </c>
    </row>
    <row r="193" spans="1:13" x14ac:dyDescent="0.25">
      <c r="A193">
        <v>5.38</v>
      </c>
      <c r="B193" t="s">
        <v>236</v>
      </c>
      <c r="C193" t="s">
        <v>217</v>
      </c>
      <c r="D193" t="s">
        <v>72</v>
      </c>
      <c r="E193" t="s">
        <v>223</v>
      </c>
      <c r="F193">
        <v>1</v>
      </c>
      <c r="G193">
        <v>1</v>
      </c>
      <c r="H193">
        <v>20</v>
      </c>
      <c r="I193">
        <v>11</v>
      </c>
      <c r="J193">
        <f t="shared" si="4"/>
        <v>0.55000000000000004</v>
      </c>
      <c r="K193">
        <v>11</v>
      </c>
      <c r="L193">
        <v>10</v>
      </c>
      <c r="M193">
        <f t="shared" si="5"/>
        <v>0.90909090909090906</v>
      </c>
    </row>
    <row r="194" spans="1:13" x14ac:dyDescent="0.25">
      <c r="A194">
        <v>5.39</v>
      </c>
      <c r="B194" t="s">
        <v>236</v>
      </c>
      <c r="C194" t="s">
        <v>218</v>
      </c>
      <c r="D194" t="s">
        <v>229</v>
      </c>
      <c r="E194" t="s">
        <v>223</v>
      </c>
      <c r="F194">
        <v>1</v>
      </c>
      <c r="G194">
        <v>1</v>
      </c>
      <c r="H194">
        <v>18</v>
      </c>
      <c r="I194">
        <v>17</v>
      </c>
      <c r="J194">
        <f t="shared" si="4"/>
        <v>0.94444444444444442</v>
      </c>
      <c r="K194">
        <v>17</v>
      </c>
      <c r="L194">
        <v>17</v>
      </c>
      <c r="M194">
        <f t="shared" si="5"/>
        <v>1</v>
      </c>
    </row>
    <row r="195" spans="1:13" x14ac:dyDescent="0.25">
      <c r="A195">
        <v>5.4</v>
      </c>
      <c r="B195" t="s">
        <v>236</v>
      </c>
      <c r="C195" t="s">
        <v>219</v>
      </c>
      <c r="D195" t="s">
        <v>222</v>
      </c>
      <c r="E195" t="s">
        <v>221</v>
      </c>
      <c r="F195">
        <v>1</v>
      </c>
      <c r="G195">
        <v>1</v>
      </c>
      <c r="H195">
        <v>20</v>
      </c>
      <c r="I195">
        <v>7</v>
      </c>
      <c r="J195">
        <f t="shared" si="4"/>
        <v>0.35</v>
      </c>
      <c r="K195">
        <v>7</v>
      </c>
      <c r="L195">
        <v>5</v>
      </c>
      <c r="M195">
        <f t="shared" si="5"/>
        <v>0.7142857142857143</v>
      </c>
    </row>
    <row r="196" spans="1:13" x14ac:dyDescent="0.25">
      <c r="A196">
        <v>5.41</v>
      </c>
      <c r="B196" t="s">
        <v>236</v>
      </c>
      <c r="C196" t="s">
        <v>219</v>
      </c>
      <c r="D196" t="s">
        <v>222</v>
      </c>
      <c r="E196" t="s">
        <v>224</v>
      </c>
      <c r="F196">
        <v>1</v>
      </c>
      <c r="G196">
        <v>1</v>
      </c>
      <c r="H196">
        <v>19</v>
      </c>
      <c r="I196">
        <v>11</v>
      </c>
      <c r="J196">
        <f t="shared" ref="J196:J236" si="6">I196/H196</f>
        <v>0.57894736842105265</v>
      </c>
      <c r="K196">
        <v>11</v>
      </c>
      <c r="L196">
        <v>11</v>
      </c>
      <c r="M196">
        <f t="shared" ref="M196:M236" si="7">L196/K196</f>
        <v>1</v>
      </c>
    </row>
    <row r="197" spans="1:13" x14ac:dyDescent="0.25">
      <c r="A197">
        <v>5.42</v>
      </c>
      <c r="B197" t="s">
        <v>236</v>
      </c>
      <c r="C197" t="s">
        <v>218</v>
      </c>
      <c r="D197" t="s">
        <v>39</v>
      </c>
      <c r="E197" t="s">
        <v>224</v>
      </c>
      <c r="F197">
        <v>1</v>
      </c>
      <c r="G197">
        <v>1</v>
      </c>
      <c r="H197">
        <v>21</v>
      </c>
      <c r="I197">
        <v>19</v>
      </c>
      <c r="J197">
        <f t="shared" si="6"/>
        <v>0.90476190476190477</v>
      </c>
      <c r="K197">
        <v>19</v>
      </c>
      <c r="L197">
        <v>17</v>
      </c>
      <c r="M197">
        <f t="shared" si="7"/>
        <v>0.89473684210526316</v>
      </c>
    </row>
    <row r="198" spans="1:13" x14ac:dyDescent="0.25">
      <c r="A198">
        <v>6.01</v>
      </c>
      <c r="B198" t="s">
        <v>237</v>
      </c>
      <c r="C198" t="s">
        <v>219</v>
      </c>
      <c r="D198" t="s">
        <v>56</v>
      </c>
      <c r="E198" t="s">
        <v>224</v>
      </c>
      <c r="F198">
        <v>1</v>
      </c>
      <c r="G198">
        <v>1</v>
      </c>
      <c r="H198">
        <v>22</v>
      </c>
      <c r="I198">
        <v>16</v>
      </c>
      <c r="J198">
        <f t="shared" si="6"/>
        <v>0.72727272727272729</v>
      </c>
      <c r="K198">
        <v>16</v>
      </c>
      <c r="L198">
        <v>15</v>
      </c>
      <c r="M198">
        <f t="shared" si="7"/>
        <v>0.9375</v>
      </c>
    </row>
    <row r="199" spans="1:13" x14ac:dyDescent="0.25">
      <c r="A199">
        <v>6.02</v>
      </c>
      <c r="B199" t="s">
        <v>237</v>
      </c>
      <c r="C199" t="s">
        <v>217</v>
      </c>
      <c r="D199" t="s">
        <v>230</v>
      </c>
      <c r="E199" t="s">
        <v>223</v>
      </c>
      <c r="F199">
        <v>0</v>
      </c>
      <c r="G199">
        <v>1</v>
      </c>
      <c r="H199">
        <v>24</v>
      </c>
      <c r="I199">
        <v>18</v>
      </c>
      <c r="J199">
        <f t="shared" si="6"/>
        <v>0.75</v>
      </c>
      <c r="K199">
        <v>18</v>
      </c>
      <c r="L199">
        <v>15</v>
      </c>
      <c r="M199">
        <f t="shared" si="7"/>
        <v>0.83333333333333337</v>
      </c>
    </row>
    <row r="200" spans="1:13" x14ac:dyDescent="0.25">
      <c r="A200">
        <v>6.03</v>
      </c>
      <c r="B200" t="s">
        <v>237</v>
      </c>
      <c r="C200" t="s">
        <v>218</v>
      </c>
      <c r="D200" t="s">
        <v>39</v>
      </c>
      <c r="E200" t="s">
        <v>221</v>
      </c>
      <c r="F200">
        <v>1</v>
      </c>
      <c r="G200">
        <v>1</v>
      </c>
      <c r="H200">
        <v>19</v>
      </c>
      <c r="I200">
        <v>10</v>
      </c>
      <c r="J200">
        <f t="shared" si="6"/>
        <v>0.52631578947368418</v>
      </c>
      <c r="K200">
        <v>10</v>
      </c>
      <c r="L200">
        <v>7</v>
      </c>
      <c r="M200">
        <f t="shared" si="7"/>
        <v>0.7</v>
      </c>
    </row>
    <row r="201" spans="1:13" x14ac:dyDescent="0.25">
      <c r="A201">
        <v>6.04</v>
      </c>
      <c r="B201" t="s">
        <v>237</v>
      </c>
      <c r="C201" t="s">
        <v>218</v>
      </c>
      <c r="D201" t="s">
        <v>21</v>
      </c>
      <c r="E201" t="s">
        <v>224</v>
      </c>
      <c r="F201">
        <v>0</v>
      </c>
      <c r="G201">
        <v>1</v>
      </c>
      <c r="H201">
        <v>18</v>
      </c>
      <c r="I201">
        <v>1</v>
      </c>
      <c r="J201">
        <f t="shared" si="6"/>
        <v>5.5555555555555552E-2</v>
      </c>
      <c r="K201">
        <v>1</v>
      </c>
      <c r="L201">
        <v>1</v>
      </c>
      <c r="M201">
        <f t="shared" si="7"/>
        <v>1</v>
      </c>
    </row>
    <row r="202" spans="1:13" x14ac:dyDescent="0.25">
      <c r="A202">
        <v>6.05</v>
      </c>
      <c r="B202" t="s">
        <v>237</v>
      </c>
      <c r="C202" t="s">
        <v>225</v>
      </c>
      <c r="D202" t="s">
        <v>225</v>
      </c>
      <c r="E202" t="s">
        <v>223</v>
      </c>
      <c r="F202">
        <v>0</v>
      </c>
      <c r="G202">
        <v>0</v>
      </c>
      <c r="H202">
        <v>20</v>
      </c>
      <c r="I202">
        <v>17</v>
      </c>
      <c r="J202">
        <f t="shared" si="6"/>
        <v>0.85</v>
      </c>
      <c r="K202">
        <v>17</v>
      </c>
      <c r="L202">
        <v>16</v>
      </c>
      <c r="M202">
        <f t="shared" si="7"/>
        <v>0.94117647058823528</v>
      </c>
    </row>
    <row r="203" spans="1:13" x14ac:dyDescent="0.25">
      <c r="A203">
        <v>6.06</v>
      </c>
      <c r="B203" t="s">
        <v>237</v>
      </c>
      <c r="C203" t="s">
        <v>219</v>
      </c>
      <c r="D203" t="s">
        <v>226</v>
      </c>
      <c r="E203" t="s">
        <v>223</v>
      </c>
      <c r="F203">
        <v>0</v>
      </c>
      <c r="G203">
        <v>1</v>
      </c>
      <c r="H203">
        <v>19</v>
      </c>
      <c r="I203">
        <v>18</v>
      </c>
      <c r="J203">
        <f t="shared" si="6"/>
        <v>0.94736842105263153</v>
      </c>
      <c r="K203">
        <v>16</v>
      </c>
      <c r="L203">
        <v>18</v>
      </c>
      <c r="M203">
        <f t="shared" si="7"/>
        <v>1.125</v>
      </c>
    </row>
    <row r="204" spans="1:13" x14ac:dyDescent="0.25">
      <c r="A204">
        <v>6.08</v>
      </c>
      <c r="B204" t="s">
        <v>237</v>
      </c>
      <c r="C204" t="s">
        <v>218</v>
      </c>
      <c r="D204" t="s">
        <v>39</v>
      </c>
      <c r="E204" t="s">
        <v>223</v>
      </c>
      <c r="F204">
        <v>1</v>
      </c>
      <c r="G204">
        <v>1</v>
      </c>
      <c r="H204">
        <v>20</v>
      </c>
      <c r="I204">
        <v>17</v>
      </c>
      <c r="J204">
        <f t="shared" si="6"/>
        <v>0.85</v>
      </c>
      <c r="K204">
        <v>17</v>
      </c>
      <c r="L204">
        <v>16</v>
      </c>
      <c r="M204">
        <f t="shared" si="7"/>
        <v>0.94117647058823528</v>
      </c>
    </row>
    <row r="205" spans="1:13" x14ac:dyDescent="0.25">
      <c r="A205">
        <v>6.09</v>
      </c>
      <c r="B205" t="s">
        <v>237</v>
      </c>
      <c r="C205" t="s">
        <v>217</v>
      </c>
      <c r="D205" t="s">
        <v>72</v>
      </c>
      <c r="E205" t="s">
        <v>221</v>
      </c>
      <c r="F205">
        <v>1</v>
      </c>
      <c r="G205">
        <v>1</v>
      </c>
      <c r="H205">
        <v>18</v>
      </c>
      <c r="I205">
        <v>14</v>
      </c>
      <c r="J205">
        <f t="shared" si="6"/>
        <v>0.77777777777777779</v>
      </c>
      <c r="K205">
        <v>14</v>
      </c>
      <c r="L205">
        <v>7</v>
      </c>
      <c r="M205">
        <f t="shared" si="7"/>
        <v>0.5</v>
      </c>
    </row>
    <row r="206" spans="1:13" x14ac:dyDescent="0.25">
      <c r="A206">
        <v>6.11</v>
      </c>
      <c r="B206" t="s">
        <v>237</v>
      </c>
      <c r="C206" t="s">
        <v>218</v>
      </c>
      <c r="D206" t="s">
        <v>34</v>
      </c>
      <c r="E206" t="s">
        <v>224</v>
      </c>
      <c r="F206">
        <v>1</v>
      </c>
      <c r="G206">
        <v>1</v>
      </c>
      <c r="H206">
        <v>20</v>
      </c>
      <c r="I206">
        <v>10</v>
      </c>
      <c r="J206">
        <f t="shared" si="6"/>
        <v>0.5</v>
      </c>
      <c r="K206">
        <v>10</v>
      </c>
      <c r="L206">
        <v>10</v>
      </c>
      <c r="M206">
        <f t="shared" si="7"/>
        <v>1</v>
      </c>
    </row>
    <row r="207" spans="1:13" x14ac:dyDescent="0.25">
      <c r="A207">
        <v>6.12</v>
      </c>
      <c r="B207" t="s">
        <v>237</v>
      </c>
      <c r="C207" t="s">
        <v>218</v>
      </c>
      <c r="D207" t="s">
        <v>39</v>
      </c>
      <c r="E207" t="s">
        <v>224</v>
      </c>
      <c r="F207">
        <v>1</v>
      </c>
      <c r="G207">
        <v>1</v>
      </c>
      <c r="H207">
        <v>20</v>
      </c>
      <c r="I207">
        <v>20</v>
      </c>
      <c r="J207">
        <f t="shared" si="6"/>
        <v>1</v>
      </c>
      <c r="K207">
        <v>20</v>
      </c>
      <c r="L207">
        <v>15</v>
      </c>
      <c r="M207">
        <f t="shared" si="7"/>
        <v>0.75</v>
      </c>
    </row>
    <row r="208" spans="1:13" x14ac:dyDescent="0.25">
      <c r="A208">
        <v>6.13</v>
      </c>
      <c r="B208" t="s">
        <v>237</v>
      </c>
      <c r="C208" t="s">
        <v>219</v>
      </c>
      <c r="D208" t="s">
        <v>228</v>
      </c>
      <c r="E208" t="s">
        <v>224</v>
      </c>
      <c r="F208">
        <v>1</v>
      </c>
      <c r="G208">
        <v>1</v>
      </c>
      <c r="H208">
        <v>19</v>
      </c>
      <c r="I208">
        <v>5</v>
      </c>
      <c r="J208">
        <f t="shared" si="6"/>
        <v>0.26315789473684209</v>
      </c>
      <c r="K208">
        <v>5</v>
      </c>
      <c r="L208">
        <v>2</v>
      </c>
      <c r="M208">
        <f t="shared" si="7"/>
        <v>0.4</v>
      </c>
    </row>
    <row r="209" spans="1:13" x14ac:dyDescent="0.25">
      <c r="A209">
        <v>6.14</v>
      </c>
      <c r="B209" t="s">
        <v>237</v>
      </c>
      <c r="C209" t="s">
        <v>225</v>
      </c>
      <c r="D209" t="s">
        <v>225</v>
      </c>
      <c r="E209" t="s">
        <v>224</v>
      </c>
      <c r="F209">
        <v>0</v>
      </c>
      <c r="G209">
        <v>0</v>
      </c>
      <c r="H209">
        <v>20</v>
      </c>
      <c r="I209">
        <v>17</v>
      </c>
      <c r="J209">
        <f t="shared" si="6"/>
        <v>0.85</v>
      </c>
      <c r="K209">
        <v>17</v>
      </c>
      <c r="L209">
        <v>14</v>
      </c>
      <c r="M209">
        <f t="shared" si="7"/>
        <v>0.82352941176470584</v>
      </c>
    </row>
    <row r="210" spans="1:13" x14ac:dyDescent="0.25">
      <c r="A210">
        <v>6.15</v>
      </c>
      <c r="B210" t="s">
        <v>237</v>
      </c>
      <c r="C210" t="s">
        <v>218</v>
      </c>
      <c r="D210" t="s">
        <v>21</v>
      </c>
      <c r="E210" t="s">
        <v>221</v>
      </c>
      <c r="F210">
        <v>0</v>
      </c>
      <c r="G210">
        <v>1</v>
      </c>
      <c r="H210">
        <v>22</v>
      </c>
      <c r="I210">
        <v>7</v>
      </c>
      <c r="J210">
        <f t="shared" si="6"/>
        <v>0.31818181818181818</v>
      </c>
      <c r="K210">
        <v>7</v>
      </c>
      <c r="L210">
        <v>7</v>
      </c>
      <c r="M210">
        <f t="shared" si="7"/>
        <v>1</v>
      </c>
    </row>
    <row r="211" spans="1:13" x14ac:dyDescent="0.25">
      <c r="A211">
        <v>6.16</v>
      </c>
      <c r="B211" t="s">
        <v>237</v>
      </c>
      <c r="C211" t="s">
        <v>218</v>
      </c>
      <c r="D211" t="s">
        <v>34</v>
      </c>
      <c r="E211" t="s">
        <v>223</v>
      </c>
      <c r="F211">
        <v>1</v>
      </c>
      <c r="G211">
        <v>1</v>
      </c>
      <c r="H211">
        <v>19</v>
      </c>
      <c r="I211">
        <v>10</v>
      </c>
      <c r="J211">
        <f t="shared" si="6"/>
        <v>0.52631578947368418</v>
      </c>
      <c r="K211">
        <v>10</v>
      </c>
      <c r="L211">
        <v>9</v>
      </c>
      <c r="M211">
        <f t="shared" si="7"/>
        <v>0.9</v>
      </c>
    </row>
    <row r="212" spans="1:13" x14ac:dyDescent="0.25">
      <c r="A212">
        <v>6.17</v>
      </c>
      <c r="B212" t="s">
        <v>237</v>
      </c>
      <c r="C212" t="s">
        <v>219</v>
      </c>
      <c r="D212" t="s">
        <v>56</v>
      </c>
      <c r="E212" t="s">
        <v>223</v>
      </c>
      <c r="F212">
        <v>1</v>
      </c>
      <c r="G212">
        <v>1</v>
      </c>
      <c r="H212">
        <v>19</v>
      </c>
      <c r="I212">
        <v>19</v>
      </c>
      <c r="J212">
        <f t="shared" si="6"/>
        <v>1</v>
      </c>
      <c r="K212">
        <v>19</v>
      </c>
      <c r="L212">
        <v>16</v>
      </c>
      <c r="M212">
        <f t="shared" si="7"/>
        <v>0.84210526315789469</v>
      </c>
    </row>
    <row r="213" spans="1:13" x14ac:dyDescent="0.25">
      <c r="A213">
        <v>6.18</v>
      </c>
      <c r="B213" t="s">
        <v>237</v>
      </c>
      <c r="C213" t="s">
        <v>217</v>
      </c>
      <c r="D213" t="s">
        <v>230</v>
      </c>
      <c r="E213" t="s">
        <v>224</v>
      </c>
      <c r="F213">
        <v>0</v>
      </c>
      <c r="G213">
        <v>1</v>
      </c>
      <c r="H213">
        <v>23</v>
      </c>
      <c r="I213">
        <v>12</v>
      </c>
      <c r="J213">
        <f t="shared" si="6"/>
        <v>0.52173913043478259</v>
      </c>
      <c r="K213">
        <v>12</v>
      </c>
      <c r="L213">
        <v>12</v>
      </c>
      <c r="M213">
        <f t="shared" si="7"/>
        <v>1</v>
      </c>
    </row>
    <row r="214" spans="1:13" x14ac:dyDescent="0.25">
      <c r="A214">
        <v>6.19</v>
      </c>
      <c r="B214" t="s">
        <v>237</v>
      </c>
      <c r="C214" t="s">
        <v>219</v>
      </c>
      <c r="D214" t="s">
        <v>222</v>
      </c>
      <c r="E214" t="s">
        <v>221</v>
      </c>
      <c r="F214">
        <v>1</v>
      </c>
      <c r="G214">
        <v>1</v>
      </c>
      <c r="H214">
        <v>18</v>
      </c>
      <c r="I214">
        <v>3</v>
      </c>
      <c r="J214">
        <f t="shared" si="6"/>
        <v>0.16666666666666666</v>
      </c>
      <c r="K214">
        <v>3</v>
      </c>
      <c r="L214">
        <v>3</v>
      </c>
      <c r="M214">
        <f t="shared" si="7"/>
        <v>1</v>
      </c>
    </row>
    <row r="215" spans="1:13" x14ac:dyDescent="0.25">
      <c r="A215">
        <v>6.2</v>
      </c>
      <c r="B215" t="s">
        <v>237</v>
      </c>
      <c r="C215" t="s">
        <v>217</v>
      </c>
      <c r="D215" t="s">
        <v>72</v>
      </c>
      <c r="E215" t="s">
        <v>223</v>
      </c>
      <c r="F215">
        <v>1</v>
      </c>
      <c r="G215">
        <v>1</v>
      </c>
      <c r="H215">
        <v>20</v>
      </c>
      <c r="I215">
        <v>15</v>
      </c>
      <c r="J215">
        <f t="shared" si="6"/>
        <v>0.75</v>
      </c>
      <c r="K215">
        <v>15</v>
      </c>
      <c r="L215">
        <v>15</v>
      </c>
      <c r="M215">
        <f t="shared" si="7"/>
        <v>1</v>
      </c>
    </row>
    <row r="216" spans="1:13" x14ac:dyDescent="0.25">
      <c r="A216">
        <v>6.21</v>
      </c>
      <c r="B216" t="s">
        <v>237</v>
      </c>
      <c r="C216" t="s">
        <v>219</v>
      </c>
      <c r="D216" t="s">
        <v>226</v>
      </c>
      <c r="E216" t="s">
        <v>221</v>
      </c>
      <c r="F216">
        <v>0</v>
      </c>
      <c r="G216">
        <v>1</v>
      </c>
      <c r="H216">
        <v>20</v>
      </c>
      <c r="I216">
        <v>19</v>
      </c>
      <c r="J216">
        <f t="shared" si="6"/>
        <v>0.95</v>
      </c>
      <c r="K216">
        <v>19</v>
      </c>
      <c r="L216">
        <v>1</v>
      </c>
      <c r="M216">
        <f t="shared" si="7"/>
        <v>5.2631578947368418E-2</v>
      </c>
    </row>
    <row r="217" spans="1:13" x14ac:dyDescent="0.25">
      <c r="A217">
        <v>6.22</v>
      </c>
      <c r="B217" t="s">
        <v>237</v>
      </c>
      <c r="C217" t="s">
        <v>217</v>
      </c>
      <c r="D217" t="s">
        <v>231</v>
      </c>
      <c r="E217" t="s">
        <v>224</v>
      </c>
      <c r="F217">
        <v>0</v>
      </c>
      <c r="G217">
        <v>1</v>
      </c>
      <c r="H217">
        <v>25</v>
      </c>
      <c r="I217">
        <v>6</v>
      </c>
      <c r="J217">
        <f t="shared" si="6"/>
        <v>0.24</v>
      </c>
      <c r="K217">
        <v>6</v>
      </c>
      <c r="L217">
        <v>0</v>
      </c>
      <c r="M217">
        <f t="shared" si="7"/>
        <v>0</v>
      </c>
    </row>
    <row r="218" spans="1:13" x14ac:dyDescent="0.25">
      <c r="A218">
        <v>6.23</v>
      </c>
      <c r="B218" t="s">
        <v>237</v>
      </c>
      <c r="C218" t="s">
        <v>217</v>
      </c>
      <c r="D218" t="s">
        <v>230</v>
      </c>
      <c r="E218" t="s">
        <v>221</v>
      </c>
      <c r="F218">
        <v>0</v>
      </c>
      <c r="G218">
        <v>1</v>
      </c>
      <c r="H218">
        <v>20</v>
      </c>
      <c r="I218">
        <v>5</v>
      </c>
      <c r="J218">
        <f t="shared" si="6"/>
        <v>0.25</v>
      </c>
      <c r="K218">
        <v>5</v>
      </c>
      <c r="L218">
        <v>5</v>
      </c>
      <c r="M218">
        <f t="shared" si="7"/>
        <v>1</v>
      </c>
    </row>
    <row r="219" spans="1:13" x14ac:dyDescent="0.25">
      <c r="A219">
        <v>6.24</v>
      </c>
      <c r="B219" t="s">
        <v>237</v>
      </c>
      <c r="C219" t="s">
        <v>218</v>
      </c>
      <c r="D219" t="s">
        <v>229</v>
      </c>
      <c r="E219" t="s">
        <v>224</v>
      </c>
      <c r="F219">
        <v>1</v>
      </c>
      <c r="G219">
        <v>1</v>
      </c>
      <c r="H219">
        <v>19</v>
      </c>
      <c r="I219">
        <v>17</v>
      </c>
      <c r="J219">
        <f t="shared" si="6"/>
        <v>0.89473684210526316</v>
      </c>
      <c r="K219">
        <v>15</v>
      </c>
      <c r="L219">
        <v>17</v>
      </c>
      <c r="M219">
        <f t="shared" si="7"/>
        <v>1.1333333333333333</v>
      </c>
    </row>
    <row r="220" spans="1:13" x14ac:dyDescent="0.25">
      <c r="A220">
        <v>6.25</v>
      </c>
      <c r="B220" t="s">
        <v>237</v>
      </c>
      <c r="C220" t="s">
        <v>219</v>
      </c>
      <c r="D220" t="s">
        <v>222</v>
      </c>
      <c r="E220" t="s">
        <v>223</v>
      </c>
      <c r="F220">
        <v>1</v>
      </c>
      <c r="G220">
        <v>1</v>
      </c>
      <c r="H220">
        <v>19</v>
      </c>
      <c r="I220">
        <v>16</v>
      </c>
      <c r="J220">
        <f t="shared" si="6"/>
        <v>0.84210526315789469</v>
      </c>
      <c r="K220">
        <v>15</v>
      </c>
      <c r="L220">
        <v>16</v>
      </c>
      <c r="M220">
        <f t="shared" si="7"/>
        <v>1.0666666666666667</v>
      </c>
    </row>
    <row r="221" spans="1:13" x14ac:dyDescent="0.25">
      <c r="A221">
        <v>6.26</v>
      </c>
      <c r="B221" t="s">
        <v>237</v>
      </c>
      <c r="C221" t="s">
        <v>219</v>
      </c>
      <c r="D221" t="s">
        <v>56</v>
      </c>
      <c r="E221" t="s">
        <v>221</v>
      </c>
      <c r="F221">
        <v>1</v>
      </c>
      <c r="G221">
        <v>1</v>
      </c>
      <c r="H221">
        <v>20</v>
      </c>
      <c r="I221">
        <v>15</v>
      </c>
      <c r="J221">
        <f t="shared" si="6"/>
        <v>0.75</v>
      </c>
      <c r="K221">
        <v>15</v>
      </c>
      <c r="L221">
        <v>11</v>
      </c>
      <c r="M221">
        <f t="shared" si="7"/>
        <v>0.73333333333333328</v>
      </c>
    </row>
    <row r="222" spans="1:13" x14ac:dyDescent="0.25">
      <c r="A222">
        <v>6.27</v>
      </c>
      <c r="B222" t="s">
        <v>237</v>
      </c>
      <c r="C222" t="s">
        <v>217</v>
      </c>
      <c r="D222" t="s">
        <v>231</v>
      </c>
      <c r="E222" t="s">
        <v>221</v>
      </c>
      <c r="F222">
        <v>0</v>
      </c>
      <c r="G222">
        <v>1</v>
      </c>
      <c r="H222">
        <v>19</v>
      </c>
      <c r="I222">
        <v>1</v>
      </c>
      <c r="J222">
        <f t="shared" si="6"/>
        <v>5.2631578947368418E-2</v>
      </c>
      <c r="K222">
        <v>1</v>
      </c>
      <c r="L222">
        <v>1</v>
      </c>
      <c r="M222">
        <f t="shared" si="7"/>
        <v>1</v>
      </c>
    </row>
    <row r="223" spans="1:13" x14ac:dyDescent="0.25">
      <c r="A223">
        <v>6.28</v>
      </c>
      <c r="B223" t="s">
        <v>237</v>
      </c>
      <c r="C223" t="s">
        <v>218</v>
      </c>
      <c r="D223" t="s">
        <v>34</v>
      </c>
      <c r="E223" t="s">
        <v>221</v>
      </c>
      <c r="F223">
        <v>1</v>
      </c>
      <c r="G223">
        <v>1</v>
      </c>
      <c r="H223">
        <v>19</v>
      </c>
      <c r="I223">
        <v>3</v>
      </c>
      <c r="J223">
        <f t="shared" si="6"/>
        <v>0.15789473684210525</v>
      </c>
      <c r="K223">
        <v>3</v>
      </c>
      <c r="L223">
        <v>3</v>
      </c>
      <c r="M223">
        <f t="shared" si="7"/>
        <v>1</v>
      </c>
    </row>
    <row r="224" spans="1:13" x14ac:dyDescent="0.25">
      <c r="A224">
        <v>6.29</v>
      </c>
      <c r="B224" t="s">
        <v>237</v>
      </c>
      <c r="C224" t="s">
        <v>219</v>
      </c>
      <c r="D224" t="s">
        <v>222</v>
      </c>
      <c r="E224" t="s">
        <v>224</v>
      </c>
      <c r="F224">
        <v>1</v>
      </c>
      <c r="G224">
        <v>1</v>
      </c>
      <c r="H224">
        <v>19</v>
      </c>
      <c r="I224">
        <v>15</v>
      </c>
      <c r="J224">
        <f t="shared" si="6"/>
        <v>0.78947368421052633</v>
      </c>
      <c r="K224">
        <v>15</v>
      </c>
      <c r="L224">
        <v>14</v>
      </c>
      <c r="M224">
        <f t="shared" si="7"/>
        <v>0.93333333333333335</v>
      </c>
    </row>
    <row r="225" spans="1:13" x14ac:dyDescent="0.25">
      <c r="A225">
        <v>6.3</v>
      </c>
      <c r="B225" t="s">
        <v>237</v>
      </c>
      <c r="C225" t="s">
        <v>225</v>
      </c>
      <c r="D225" t="s">
        <v>225</v>
      </c>
      <c r="E225" t="s">
        <v>221</v>
      </c>
      <c r="F225">
        <v>0</v>
      </c>
      <c r="G225">
        <v>0</v>
      </c>
      <c r="H225">
        <v>21</v>
      </c>
      <c r="I225">
        <v>5</v>
      </c>
      <c r="J225">
        <f t="shared" si="6"/>
        <v>0.23809523809523808</v>
      </c>
      <c r="K225">
        <v>3</v>
      </c>
      <c r="L225">
        <v>5</v>
      </c>
      <c r="M225">
        <f t="shared" si="7"/>
        <v>1.6666666666666667</v>
      </c>
    </row>
    <row r="226" spans="1:13" x14ac:dyDescent="0.25">
      <c r="A226">
        <v>6.31</v>
      </c>
      <c r="B226" t="s">
        <v>237</v>
      </c>
      <c r="C226" t="s">
        <v>219</v>
      </c>
      <c r="D226" t="s">
        <v>228</v>
      </c>
      <c r="E226" t="s">
        <v>221</v>
      </c>
      <c r="F226">
        <v>1</v>
      </c>
      <c r="G226">
        <v>1</v>
      </c>
      <c r="H226">
        <v>20</v>
      </c>
      <c r="I226">
        <v>11</v>
      </c>
      <c r="J226">
        <f t="shared" si="6"/>
        <v>0.55000000000000004</v>
      </c>
      <c r="K226">
        <v>11</v>
      </c>
      <c r="L226">
        <v>6</v>
      </c>
      <c r="M226">
        <f t="shared" si="7"/>
        <v>0.54545454545454541</v>
      </c>
    </row>
    <row r="227" spans="1:13" x14ac:dyDescent="0.25">
      <c r="A227">
        <v>6.32</v>
      </c>
      <c r="B227" t="s">
        <v>237</v>
      </c>
      <c r="C227" t="s">
        <v>218</v>
      </c>
      <c r="D227" t="s">
        <v>229</v>
      </c>
      <c r="E227" t="s">
        <v>221</v>
      </c>
      <c r="F227">
        <v>1</v>
      </c>
      <c r="G227">
        <v>1</v>
      </c>
      <c r="H227">
        <v>20</v>
      </c>
      <c r="I227">
        <v>0</v>
      </c>
      <c r="J227">
        <f t="shared" si="6"/>
        <v>0</v>
      </c>
      <c r="K227">
        <v>0</v>
      </c>
      <c r="L227">
        <v>0</v>
      </c>
      <c r="M227" t="s">
        <v>232</v>
      </c>
    </row>
    <row r="228" spans="1:13" x14ac:dyDescent="0.25">
      <c r="A228">
        <v>6.33</v>
      </c>
      <c r="B228" t="s">
        <v>237</v>
      </c>
      <c r="C228" t="s">
        <v>219</v>
      </c>
      <c r="D228" t="s">
        <v>227</v>
      </c>
      <c r="E228" t="s">
        <v>223</v>
      </c>
      <c r="F228">
        <v>0</v>
      </c>
      <c r="G228">
        <v>1</v>
      </c>
      <c r="H228">
        <v>20</v>
      </c>
      <c r="I228">
        <v>14</v>
      </c>
      <c r="J228">
        <f t="shared" si="6"/>
        <v>0.7</v>
      </c>
      <c r="K228">
        <v>14</v>
      </c>
      <c r="L228">
        <v>12</v>
      </c>
      <c r="M228">
        <f t="shared" si="7"/>
        <v>0.8571428571428571</v>
      </c>
    </row>
    <row r="229" spans="1:13" x14ac:dyDescent="0.25">
      <c r="A229">
        <v>6.34</v>
      </c>
      <c r="B229" t="s">
        <v>237</v>
      </c>
      <c r="C229" t="s">
        <v>219</v>
      </c>
      <c r="D229" t="s">
        <v>226</v>
      </c>
      <c r="E229" t="s">
        <v>224</v>
      </c>
      <c r="F229">
        <v>0</v>
      </c>
      <c r="G229">
        <v>1</v>
      </c>
      <c r="H229">
        <v>21</v>
      </c>
      <c r="I229">
        <v>11</v>
      </c>
      <c r="J229">
        <f t="shared" si="6"/>
        <v>0.52380952380952384</v>
      </c>
      <c r="K229">
        <v>11</v>
      </c>
      <c r="L229">
        <v>10</v>
      </c>
      <c r="M229">
        <f t="shared" si="7"/>
        <v>0.90909090909090906</v>
      </c>
    </row>
    <row r="230" spans="1:13" x14ac:dyDescent="0.25">
      <c r="A230">
        <v>6.35</v>
      </c>
      <c r="B230" t="s">
        <v>237</v>
      </c>
      <c r="C230" t="s">
        <v>219</v>
      </c>
      <c r="D230" t="s">
        <v>228</v>
      </c>
      <c r="E230" t="s">
        <v>223</v>
      </c>
      <c r="F230">
        <v>1</v>
      </c>
      <c r="G230">
        <v>1</v>
      </c>
      <c r="H230">
        <v>18</v>
      </c>
      <c r="I230">
        <v>10</v>
      </c>
      <c r="J230">
        <f t="shared" si="6"/>
        <v>0.55555555555555558</v>
      </c>
      <c r="K230">
        <v>10</v>
      </c>
      <c r="L230">
        <v>9</v>
      </c>
      <c r="M230">
        <f t="shared" si="7"/>
        <v>0.9</v>
      </c>
    </row>
    <row r="231" spans="1:13" x14ac:dyDescent="0.25">
      <c r="A231">
        <v>6.36</v>
      </c>
      <c r="B231" t="s">
        <v>237</v>
      </c>
      <c r="C231" t="s">
        <v>217</v>
      </c>
      <c r="D231" t="s">
        <v>231</v>
      </c>
      <c r="E231" t="s">
        <v>223</v>
      </c>
      <c r="F231">
        <v>0</v>
      </c>
      <c r="G231">
        <v>1</v>
      </c>
      <c r="H231">
        <v>20</v>
      </c>
      <c r="I231">
        <v>0</v>
      </c>
      <c r="J231">
        <f t="shared" si="6"/>
        <v>0</v>
      </c>
      <c r="K231">
        <v>0</v>
      </c>
      <c r="L231">
        <v>0</v>
      </c>
      <c r="M231" t="s">
        <v>232</v>
      </c>
    </row>
    <row r="232" spans="1:13" x14ac:dyDescent="0.25">
      <c r="A232">
        <v>6.37</v>
      </c>
      <c r="B232" t="s">
        <v>237</v>
      </c>
      <c r="C232" t="s">
        <v>218</v>
      </c>
      <c r="D232" t="s">
        <v>21</v>
      </c>
      <c r="E232" t="s">
        <v>223</v>
      </c>
      <c r="F232">
        <v>0</v>
      </c>
      <c r="G232">
        <v>1</v>
      </c>
      <c r="H232">
        <v>20</v>
      </c>
      <c r="I232">
        <v>14</v>
      </c>
      <c r="J232">
        <f t="shared" si="6"/>
        <v>0.7</v>
      </c>
      <c r="K232">
        <v>14</v>
      </c>
      <c r="L232">
        <v>14</v>
      </c>
      <c r="M232">
        <f t="shared" si="7"/>
        <v>1</v>
      </c>
    </row>
    <row r="233" spans="1:13" x14ac:dyDescent="0.25">
      <c r="A233">
        <v>6.38</v>
      </c>
      <c r="B233" t="s">
        <v>237</v>
      </c>
      <c r="C233" t="s">
        <v>219</v>
      </c>
      <c r="D233" t="s">
        <v>227</v>
      </c>
      <c r="E233" t="s">
        <v>224</v>
      </c>
      <c r="F233">
        <v>0</v>
      </c>
      <c r="G233">
        <v>1</v>
      </c>
      <c r="H233">
        <v>20</v>
      </c>
      <c r="I233">
        <v>17</v>
      </c>
      <c r="J233">
        <f t="shared" si="6"/>
        <v>0.85</v>
      </c>
      <c r="K233">
        <v>17</v>
      </c>
      <c r="L233">
        <v>17</v>
      </c>
      <c r="M233">
        <f t="shared" si="7"/>
        <v>1</v>
      </c>
    </row>
    <row r="234" spans="1:13" x14ac:dyDescent="0.25">
      <c r="A234">
        <v>6.4</v>
      </c>
      <c r="B234" t="s">
        <v>237</v>
      </c>
      <c r="C234" t="s">
        <v>217</v>
      </c>
      <c r="D234" t="s">
        <v>72</v>
      </c>
      <c r="E234" t="s">
        <v>224</v>
      </c>
      <c r="F234">
        <v>1</v>
      </c>
      <c r="G234">
        <v>1</v>
      </c>
      <c r="H234">
        <v>20</v>
      </c>
      <c r="I234">
        <v>11</v>
      </c>
      <c r="J234">
        <f t="shared" si="6"/>
        <v>0.55000000000000004</v>
      </c>
      <c r="K234">
        <v>11</v>
      </c>
      <c r="L234">
        <v>7</v>
      </c>
      <c r="M234">
        <f t="shared" si="7"/>
        <v>0.63636363636363635</v>
      </c>
    </row>
    <row r="235" spans="1:13" x14ac:dyDescent="0.25">
      <c r="A235">
        <v>6.41</v>
      </c>
      <c r="B235" t="s">
        <v>237</v>
      </c>
      <c r="C235" t="s">
        <v>219</v>
      </c>
      <c r="D235" t="s">
        <v>227</v>
      </c>
      <c r="E235" t="s">
        <v>221</v>
      </c>
      <c r="F235">
        <v>0</v>
      </c>
      <c r="G235">
        <v>1</v>
      </c>
      <c r="H235">
        <v>20</v>
      </c>
      <c r="I235">
        <v>0</v>
      </c>
      <c r="J235">
        <f t="shared" si="6"/>
        <v>0</v>
      </c>
      <c r="K235">
        <v>0</v>
      </c>
      <c r="L235">
        <v>0</v>
      </c>
      <c r="M235" t="s">
        <v>232</v>
      </c>
    </row>
    <row r="236" spans="1:13" x14ac:dyDescent="0.25">
      <c r="A236">
        <v>6.42</v>
      </c>
      <c r="B236" t="s">
        <v>237</v>
      </c>
      <c r="C236" t="s">
        <v>218</v>
      </c>
      <c r="D236" t="s">
        <v>229</v>
      </c>
      <c r="E236" t="s">
        <v>223</v>
      </c>
      <c r="F236">
        <v>1</v>
      </c>
      <c r="G236">
        <v>1</v>
      </c>
      <c r="H236">
        <v>24</v>
      </c>
      <c r="I236">
        <v>1</v>
      </c>
      <c r="J236">
        <f t="shared" si="6"/>
        <v>4.1666666666666664E-2</v>
      </c>
      <c r="K236">
        <v>1</v>
      </c>
      <c r="L236">
        <v>1</v>
      </c>
      <c r="M236">
        <f t="shared" si="7"/>
        <v>1</v>
      </c>
    </row>
  </sheetData>
  <mergeCells count="4">
    <mergeCell ref="B1:E1"/>
    <mergeCell ref="F1:G1"/>
    <mergeCell ref="H1:J1"/>
    <mergeCell ref="K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S1 origin of spiro</vt:lpstr>
      <vt:lpstr>Table S2 qPCR conditions</vt:lpstr>
      <vt:lpstr>Table S3 Results Exp. 1 &amp; 2 </vt:lpstr>
      <vt:lpstr>Table S4 Exp. 1 Data parasitism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2019-03-25T13:26:06Z</dcterms:modified>
</cp:coreProperties>
</file>